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413"/>
  <workbookPr date1904="1" showInkAnnotation="0" autoCompressPictures="0"/>
  <mc:AlternateContent xmlns:mc="http://schemas.openxmlformats.org/markup-compatibility/2006">
    <mc:Choice Requires="x15">
      <x15ac:absPath xmlns:x15ac="http://schemas.microsoft.com/office/spreadsheetml/2010/11/ac" url="/Volumes/Seagrant/PROPOSAL/Omnibus/Proposal_2021/NewFaculty2021/"/>
    </mc:Choice>
  </mc:AlternateContent>
  <xr:revisionPtr revIDLastSave="0" documentId="13_ncr:1_{BE81CAFF-AE9E-1B4D-BB52-2783169E4FDF}" xr6:coauthVersionLast="36" xr6:coauthVersionMax="36" xr10:uidLastSave="{00000000-0000-0000-0000-000000000000}"/>
  <bookViews>
    <workbookView xWindow="-31140" yWindow="-420" windowWidth="27700" windowHeight="16300" tabRatio="924" xr2:uid="{00000000-000D-0000-FFFF-FFFF00000000}"/>
  </bookViews>
  <sheets>
    <sheet name="Cover Sheet" sheetId="43" r:id="rId1"/>
    <sheet name="Budget Just Y1" sheetId="34" r:id="rId2"/>
    <sheet name="Cum Budget" sheetId="23" r:id="rId3"/>
    <sheet name="BUDGET JUSTYr 1 Example" sheetId="28" r:id="rId4"/>
    <sheet name="Cum Budget Example" sheetId="44" r:id="rId5"/>
    <sheet name="Matching Funds" sheetId="38" r:id="rId6"/>
    <sheet name="Current Research Support" sheetId="40" r:id="rId7"/>
    <sheet name="NOAA Checklist" sheetId="41" r:id="rId8"/>
  </sheets>
  <definedNames>
    <definedName name="_xlnm.Print_Area" localSheetId="1">'Budget Just Y1'!$A$2:$P$89</definedName>
    <definedName name="_xlnm.Print_Area" localSheetId="3">'BUDGET JUSTYr 1 Example'!$A$1:$P$93</definedName>
    <definedName name="_xlnm.Print_Area" localSheetId="0">'Cover Sheet'!$A$1:$K$56</definedName>
    <definedName name="_xlnm.Print_Area" localSheetId="2">'Cum Budget'!$A$1:$N$41</definedName>
    <definedName name="_xlnm.Print_Area" localSheetId="6">'Current Research Support'!$A$1:$F$33</definedName>
    <definedName name="_xlnm.Print_Area" localSheetId="5">'Matching Funds'!$A$1:$I$55</definedName>
  </definedNames>
  <calcPr calcId="181029" concurrentCalc="0"/>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alcChain.xml><?xml version="1.0" encoding="utf-8"?>
<calcChain xmlns="http://schemas.openxmlformats.org/spreadsheetml/2006/main">
  <c r="N33" i="44" l="1"/>
  <c r="M33" i="44"/>
  <c r="N32" i="44"/>
  <c r="M32" i="44"/>
  <c r="M31" i="44"/>
  <c r="N31" i="44"/>
  <c r="N30" i="44"/>
  <c r="M30" i="44"/>
  <c r="N29" i="44"/>
  <c r="M30" i="23"/>
  <c r="D75" i="34"/>
  <c r="M29" i="44"/>
  <c r="N28" i="44"/>
  <c r="M28" i="44"/>
  <c r="N27" i="44"/>
  <c r="M27" i="44"/>
  <c r="N26" i="44"/>
  <c r="M26" i="44"/>
  <c r="N24" i="44"/>
  <c r="M24" i="44"/>
  <c r="N23" i="44"/>
  <c r="M23" i="44"/>
  <c r="L17" i="23"/>
  <c r="N20" i="44"/>
  <c r="M20" i="44"/>
  <c r="N18" i="44"/>
  <c r="M18" i="44"/>
  <c r="L18" i="44"/>
  <c r="N17" i="44"/>
  <c r="M17" i="44"/>
  <c r="M19" i="44"/>
  <c r="M21" i="44"/>
  <c r="L17" i="44"/>
  <c r="N16" i="44"/>
  <c r="M16" i="44"/>
  <c r="L16" i="44"/>
  <c r="N15" i="44"/>
  <c r="M15" i="44"/>
  <c r="L15" i="44"/>
  <c r="N14" i="44"/>
  <c r="M14" i="44"/>
  <c r="L14" i="44"/>
  <c r="N13" i="44"/>
  <c r="M13" i="44"/>
  <c r="L13" i="44"/>
  <c r="N12" i="44"/>
  <c r="M12" i="44"/>
  <c r="L12" i="44"/>
  <c r="L11" i="44"/>
  <c r="N11" i="44"/>
  <c r="M11" i="44"/>
  <c r="N9" i="44"/>
  <c r="M9" i="44"/>
  <c r="N8" i="44"/>
  <c r="M8" i="44"/>
  <c r="L9" i="44"/>
  <c r="L8" i="44"/>
  <c r="M35" i="44"/>
  <c r="L19" i="44"/>
  <c r="N19" i="44"/>
  <c r="N21" i="44"/>
  <c r="N34" i="44"/>
  <c r="N36" i="44"/>
  <c r="C48" i="28"/>
  <c r="D48" i="28"/>
  <c r="C13" i="28"/>
  <c r="B13" i="28"/>
  <c r="E25" i="28"/>
  <c r="D25" i="28"/>
  <c r="D40" i="28"/>
  <c r="D13" i="28"/>
  <c r="C18" i="28"/>
  <c r="C14" i="34"/>
  <c r="E14" i="34"/>
  <c r="D14" i="34"/>
  <c r="D43" i="34"/>
  <c r="D45" i="34"/>
  <c r="E75" i="34"/>
  <c r="E66" i="34"/>
  <c r="D66" i="34"/>
  <c r="E62" i="34"/>
  <c r="D62" i="34"/>
  <c r="E57" i="34"/>
  <c r="D57" i="34"/>
  <c r="E50" i="34"/>
  <c r="D50" i="34"/>
  <c r="E30" i="34"/>
  <c r="D30" i="34"/>
  <c r="C30" i="34"/>
  <c r="B30" i="34"/>
  <c r="A30" i="34"/>
  <c r="E25" i="34"/>
  <c r="D25" i="34"/>
  <c r="C25" i="34"/>
  <c r="B25" i="34"/>
  <c r="A25" i="34"/>
  <c r="A45" i="34"/>
  <c r="E19" i="34"/>
  <c r="E43" i="34"/>
  <c r="E45" i="34"/>
  <c r="D19" i="34"/>
  <c r="C19" i="34"/>
  <c r="B19" i="34"/>
  <c r="A19" i="34"/>
  <c r="B14" i="34"/>
  <c r="A14" i="34"/>
  <c r="C4" i="34"/>
  <c r="E3" i="34"/>
  <c r="E2" i="34"/>
  <c r="E78" i="34"/>
  <c r="D78" i="34"/>
  <c r="B82" i="34"/>
  <c r="D80" i="34"/>
  <c r="D83" i="34"/>
  <c r="B45" i="34"/>
  <c r="C45" i="34"/>
  <c r="C82" i="34"/>
  <c r="E80" i="34"/>
  <c r="E83" i="34"/>
  <c r="E84" i="34"/>
  <c r="E87" i="34"/>
  <c r="E71" i="28"/>
  <c r="D71" i="28"/>
  <c r="E67" i="28"/>
  <c r="D67" i="28"/>
  <c r="E61" i="28"/>
  <c r="D61" i="28"/>
  <c r="E53" i="28"/>
  <c r="D53" i="28"/>
  <c r="E36" i="28"/>
  <c r="D36" i="28"/>
  <c r="C36" i="28"/>
  <c r="B36" i="28"/>
  <c r="A36" i="28"/>
  <c r="E33" i="28"/>
  <c r="D33" i="28"/>
  <c r="C33" i="28"/>
  <c r="B33" i="28"/>
  <c r="A33" i="28"/>
  <c r="E30" i="28"/>
  <c r="D30" i="28"/>
  <c r="C30" i="28"/>
  <c r="B30" i="28"/>
  <c r="A30" i="28"/>
  <c r="E27" i="28"/>
  <c r="D27" i="28"/>
  <c r="C27" i="28"/>
  <c r="B27" i="28"/>
  <c r="A27" i="28"/>
  <c r="E23" i="28"/>
  <c r="D23" i="28"/>
  <c r="C23" i="28"/>
  <c r="B23" i="28"/>
  <c r="A23" i="28"/>
  <c r="E18" i="28"/>
  <c r="D18" i="28"/>
  <c r="B18" i="28"/>
  <c r="A18" i="28"/>
  <c r="E13" i="28"/>
  <c r="A13" i="28"/>
  <c r="D84" i="34"/>
  <c r="D87" i="34"/>
  <c r="M34" i="44"/>
  <c r="M36" i="44"/>
  <c r="N37" i="44"/>
  <c r="E48" i="28"/>
  <c r="E89" i="34"/>
  <c r="E88" i="34"/>
  <c r="D83" i="28"/>
  <c r="B48" i="28"/>
  <c r="E83" i="28"/>
  <c r="D44" i="28"/>
  <c r="E44" i="28"/>
  <c r="M24" i="23"/>
  <c r="L8" i="23"/>
  <c r="M8" i="23"/>
  <c r="L9" i="23"/>
  <c r="M9" i="23"/>
  <c r="N9" i="23"/>
  <c r="M11" i="23"/>
  <c r="N11" i="23"/>
  <c r="L12" i="23"/>
  <c r="M12" i="23"/>
  <c r="N12" i="23"/>
  <c r="L13" i="23"/>
  <c r="M13" i="23"/>
  <c r="N13" i="23"/>
  <c r="L14" i="23"/>
  <c r="M14" i="23"/>
  <c r="N14" i="23"/>
  <c r="L15" i="23"/>
  <c r="M15" i="23"/>
  <c r="N15" i="23"/>
  <c r="L16" i="23"/>
  <c r="M16" i="23"/>
  <c r="N16" i="23"/>
  <c r="M17" i="23"/>
  <c r="N17" i="23"/>
  <c r="L18" i="23"/>
  <c r="M18" i="23"/>
  <c r="N18" i="23"/>
  <c r="M20" i="23"/>
  <c r="N20" i="23"/>
  <c r="M23" i="23"/>
  <c r="N23" i="23"/>
  <c r="N24" i="23"/>
  <c r="M26" i="23"/>
  <c r="N26" i="23"/>
  <c r="M27" i="23"/>
  <c r="N27" i="23"/>
  <c r="M28" i="23"/>
  <c r="N28" i="23"/>
  <c r="M29" i="23"/>
  <c r="N29" i="23"/>
  <c r="N30" i="23"/>
  <c r="M31" i="23"/>
  <c r="N31" i="23"/>
  <c r="M35" i="23"/>
  <c r="C2" i="38"/>
  <c r="C3" i="38"/>
  <c r="C4" i="38"/>
  <c r="H28" i="38"/>
  <c r="I51" i="38"/>
  <c r="I55" i="38"/>
  <c r="C2" i="40"/>
  <c r="C3" i="40"/>
  <c r="C4" i="40"/>
  <c r="M33" i="23"/>
  <c r="L11" i="23"/>
  <c r="N8" i="23"/>
  <c r="N19" i="23"/>
  <c r="N33" i="23"/>
  <c r="H21" i="43"/>
  <c r="H20" i="43"/>
  <c r="B85" i="28"/>
  <c r="D85" i="28"/>
  <c r="D87" i="28"/>
  <c r="D88" i="28"/>
  <c r="D91" i="28"/>
  <c r="N21" i="23"/>
  <c r="N32" i="23"/>
  <c r="N34" i="23"/>
  <c r="N36" i="23"/>
  <c r="M19" i="23"/>
  <c r="M21" i="23"/>
  <c r="M32" i="23"/>
  <c r="M34" i="23"/>
  <c r="M36" i="23"/>
  <c r="N37" i="23"/>
  <c r="L19" i="23"/>
  <c r="C85" i="28"/>
  <c r="E85" i="28"/>
  <c r="E87" i="28"/>
  <c r="E88" i="28"/>
  <c r="E91" i="28"/>
  <c r="E92" i="28"/>
  <c r="E93"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Catherine Hughes</author>
  </authors>
  <commentList>
    <comment ref="E39" authorId="0" shapeId="0" xr:uid="{00000000-0006-0000-0300-000001000000}">
      <text>
        <r>
          <rPr>
            <b/>
            <sz val="9"/>
            <color indexed="81"/>
            <rFont val="Geneva"/>
            <family val="2"/>
          </rPr>
          <t>Enter numbers only. Formatting is automatic.</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Catherine Hughes</author>
  </authors>
  <commentList>
    <comment ref="E39" authorId="0" shapeId="0" xr:uid="{1CB00179-29CA-1C41-A6AC-FE60A098DE8F}">
      <text>
        <r>
          <rPr>
            <b/>
            <sz val="9"/>
            <color indexed="81"/>
            <rFont val="Geneva"/>
            <family val="2"/>
          </rPr>
          <t>Enter numbers only. Formatting is automatic.</t>
        </r>
      </text>
    </comment>
  </commentList>
</comments>
</file>

<file path=xl/sharedStrings.xml><?xml version="1.0" encoding="utf-8"?>
<sst xmlns="http://schemas.openxmlformats.org/spreadsheetml/2006/main" count="516" uniqueCount="329">
  <si>
    <t xml:space="preserve">The following is a checklist provided by the NOAA Grants Management Division. Please use this checklist to ensure that the Budget Justification section of the proposal complies with the mandates issued by NOAA. The National Sea Grant Office will use these same guidelines when reviewing the omnibus proposal at the end of the year. Be sure to submit a separate Budget Justification for each year of funding. </t>
    <phoneticPr fontId="8" type="noConversion"/>
  </si>
  <si>
    <t>Subtotal Salaries and Benefits</t>
    <phoneticPr fontId="8" type="noConversion"/>
  </si>
  <si>
    <t>Technical</t>
    <phoneticPr fontId="8" type="noConversion"/>
  </si>
  <si>
    <t>Base:</t>
    <phoneticPr fontId="8" type="noConversion"/>
  </si>
  <si>
    <t>Salary C-S</t>
    <phoneticPr fontId="8" type="noConversion"/>
  </si>
  <si>
    <t>Cost</t>
    <phoneticPr fontId="8" type="noConversion"/>
  </si>
  <si>
    <t>Professional school students are students enrolled in medical, legal, and other professional schools.</t>
    <phoneticPr fontId="8" type="noConversion"/>
  </si>
  <si>
    <t>Subtotal Domestic Travel</t>
    <phoneticPr fontId="8" type="noConversion"/>
  </si>
  <si>
    <t># of Trainees:</t>
    <phoneticPr fontId="8" type="noConversion"/>
  </si>
  <si>
    <t>MTDC</t>
    <phoneticPr fontId="8" type="noConversion"/>
  </si>
  <si>
    <t>e.</t>
  </si>
  <si>
    <t>Pre-Bachelor Students</t>
  </si>
  <si>
    <t>PUBLICATION AND DOCUMENTATIONS</t>
  </si>
  <si>
    <t>G.</t>
  </si>
  <si>
    <t>H.</t>
  </si>
  <si>
    <t>L.</t>
  </si>
  <si>
    <t>TOTAL PROJECT COSTS   (Line J + Line K)</t>
  </si>
  <si>
    <t>A.</t>
  </si>
  <si>
    <t>Subtotal 2a.</t>
    <phoneticPr fontId="8" type="noConversion"/>
  </si>
  <si>
    <t>Subtotal 2b.</t>
    <phoneticPr fontId="8" type="noConversion"/>
  </si>
  <si>
    <t>SALARIES AND WAGES</t>
  </si>
  <si>
    <t xml:space="preserve">SENIOR PERSONNEL       </t>
  </si>
  <si>
    <t>Domestic</t>
  </si>
  <si>
    <t>Foreign</t>
  </si>
  <si>
    <t>OTHER COSTS EXCLUDING TUITION REMISSION</t>
  </si>
  <si>
    <t>TUITION/REMISSION</t>
  </si>
  <si>
    <t>C.</t>
  </si>
  <si>
    <t>PERMANENT EQUIPMENT</t>
  </si>
  <si>
    <t>D.</t>
  </si>
  <si>
    <t>TRAVEL</t>
  </si>
  <si>
    <t>SHIP TIME</t>
  </si>
  <si>
    <t xml:space="preserve">(Co) Principal Investigator </t>
  </si>
  <si>
    <t>a.</t>
    <phoneticPr fontId="7"/>
  </si>
  <si>
    <t>Professionals:</t>
    <phoneticPr fontId="7"/>
  </si>
  <si>
    <t>Research Associates</t>
    <phoneticPr fontId="7"/>
  </si>
  <si>
    <t>c.</t>
    <phoneticPr fontId="7"/>
  </si>
  <si>
    <t>d.</t>
    <phoneticPr fontId="7"/>
  </si>
  <si>
    <t>On-Campus</t>
    <phoneticPr fontId="8" type="noConversion"/>
  </si>
  <si>
    <t>F&amp;A rate = 0%</t>
    <phoneticPr fontId="8" type="noConversion"/>
  </si>
  <si>
    <t>YEAR 1</t>
    <phoneticPr fontId="7"/>
  </si>
  <si>
    <t>SG</t>
    <phoneticPr fontId="7"/>
  </si>
  <si>
    <t>Salary SG</t>
    <phoneticPr fontId="8" type="noConversion"/>
  </si>
  <si>
    <t>ASSOCIATE (Faculty or Staff)</t>
    <phoneticPr fontId="8" type="noConversion"/>
  </si>
  <si>
    <t>Fringe benefits are calculated at a rate of 25% for Senior Personnel ($3,500 SG; $1,750 Match) and 33% for Other Personnel. Fringe benefits include medical, dental, vision and pension.</t>
    <phoneticPr fontId="8" type="noConversion"/>
  </si>
  <si>
    <t>Bottles for sample collection.</t>
    <phoneticPr fontId="8" type="noConversion"/>
  </si>
  <si>
    <t>Total Project Costs (SG &amp; C-S)</t>
    <phoneticPr fontId="8" type="noConversion"/>
  </si>
  <si>
    <t>C-S to SG percentage (50% or higher)</t>
    <phoneticPr fontId="8" type="noConversion"/>
  </si>
  <si>
    <t>f.</t>
    <phoneticPr fontId="7"/>
  </si>
  <si>
    <t>Secretarial</t>
    <phoneticPr fontId="7"/>
  </si>
  <si>
    <t>Subtotal Equipment</t>
    <phoneticPr fontId="8" type="noConversion"/>
  </si>
  <si>
    <t>Small boat hire($25/hr x 18 hrs) is requested for required animal collection.</t>
    <phoneticPr fontId="8" type="noConversion"/>
  </si>
  <si>
    <t>Prof School Students</t>
    <phoneticPr fontId="7"/>
  </si>
  <si>
    <t>Please see instructions above.</t>
    <phoneticPr fontId="8" type="noConversion"/>
  </si>
  <si>
    <t>Phone</t>
    <phoneticPr fontId="8" type="noConversion"/>
  </si>
  <si>
    <t>Phone:</t>
    <phoneticPr fontId="8" type="noConversion"/>
  </si>
  <si>
    <t>Fax:</t>
    <phoneticPr fontId="8" type="noConversion"/>
  </si>
  <si>
    <t>email:</t>
    <phoneticPr fontId="8" type="noConversion"/>
  </si>
  <si>
    <t>Salary</t>
    <phoneticPr fontId="8" type="noConversion"/>
  </si>
  <si>
    <t>Yr1</t>
    <phoneticPr fontId="8" type="noConversion"/>
  </si>
  <si>
    <t>(A THROUGH I)</t>
  </si>
  <si>
    <t>SG</t>
  </si>
  <si>
    <t>SG</t>
    <phoneticPr fontId="8" type="noConversion"/>
  </si>
  <si>
    <t>Cost-Share</t>
    <phoneticPr fontId="8" type="noConversion"/>
  </si>
  <si>
    <t>Fax</t>
    <phoneticPr fontId="8" type="noConversion"/>
  </si>
  <si>
    <t>a.</t>
  </si>
  <si>
    <t>Professionals</t>
    <phoneticPr fontId="8" type="noConversion"/>
  </si>
  <si>
    <t>h</t>
    <phoneticPr fontId="8" type="noConversion"/>
  </si>
  <si>
    <t>F.</t>
  </si>
  <si>
    <t>J. Total Direct Costs</t>
    <phoneticPr fontId="8" type="noConversion"/>
  </si>
  <si>
    <t>K. INDIRECT COSTS</t>
    <phoneticPr fontId="8" type="noConversion"/>
  </si>
  <si>
    <t>Indicate if On Campus or Off-Campus Rate</t>
    <phoneticPr fontId="8" type="noConversion"/>
  </si>
  <si>
    <t>L. Subtotal Project Costs</t>
    <phoneticPr fontId="8" type="noConversion"/>
  </si>
  <si>
    <t xml:space="preserve">M. RESEARCH TRAINEE COSTS </t>
    <phoneticPr fontId="8" type="noConversion"/>
  </si>
  <si>
    <t>J.</t>
  </si>
  <si>
    <t>(Co)PROJECT LEADER (C.V. REQUIRED)</t>
  </si>
  <si>
    <t>b.</t>
  </si>
  <si>
    <t>OTHER PERSONNEL</t>
  </si>
  <si>
    <t>c.</t>
  </si>
  <si>
    <t>d.</t>
  </si>
  <si>
    <t>N.</t>
  </si>
  <si>
    <t>M.</t>
  </si>
  <si>
    <t>I.</t>
  </si>
  <si>
    <t xml:space="preserve">                 TOTAL SALARIES AND WAGES </t>
  </si>
  <si>
    <t>B.</t>
  </si>
  <si>
    <t>FRINGE BENEFITS</t>
  </si>
  <si>
    <t xml:space="preserve">RESEARCH TRAINEE COSTS - </t>
  </si>
  <si>
    <t>E.</t>
  </si>
  <si>
    <t>Research associates are professional persons participating in the project who are part-time employees, persons retained solely for the project, or staff members of participating organizations. (Consultants should be listed under “other costs” because fringe benefits or some elements of indirect costs may not be computed on their compensation.)</t>
    <phoneticPr fontId="8" type="noConversion"/>
  </si>
  <si>
    <t>TOTAL DIRECT COSTS</t>
  </si>
  <si>
    <t>INDIRECT COSTS</t>
  </si>
  <si>
    <t>SUBTOTAL PROJECT COSTS   (Line H + Line I)</t>
  </si>
  <si>
    <t>K.</t>
  </si>
  <si>
    <t>Fringe benefits are those customarily paid by the grantee institution, following its usual practices in the payment of such benefits. Rates can change annually, please verify your institution’s guidelines at the time of proposal submission and include formulas in the budget justification.</t>
    <phoneticPr fontId="8" type="noConversion"/>
  </si>
  <si>
    <t># of People</t>
    <phoneticPr fontId="7"/>
  </si>
  <si>
    <t>b.</t>
    <phoneticPr fontId="7"/>
  </si>
  <si>
    <t>Associates (Faculty or Staff)</t>
    <phoneticPr fontId="7"/>
  </si>
  <si>
    <t>(Include name, salary or cost-of-living increases and activities in year 1.)</t>
    <phoneticPr fontId="7"/>
  </si>
  <si>
    <t>Subtotal 1b.</t>
    <phoneticPr fontId="7"/>
  </si>
  <si>
    <t>Professionals are persons who are non-faculty and non-staff associated with the project.</t>
    <phoneticPr fontId="8" type="noConversion"/>
  </si>
  <si>
    <t>On or Off-Campus</t>
  </si>
  <si>
    <t>Type:</t>
  </si>
  <si>
    <t>Type:</t>
    <phoneticPr fontId="8" type="noConversion"/>
  </si>
  <si>
    <t>Subtotal Foreign Travel</t>
    <phoneticPr fontId="8" type="noConversion"/>
  </si>
  <si>
    <t>f</t>
    <phoneticPr fontId="8" type="noConversion"/>
  </si>
  <si>
    <t>Technical</t>
    <phoneticPr fontId="8" type="noConversion"/>
  </si>
  <si>
    <t>TOTAL SALARIES, WAGES, FRINGE BENEFITS (A+B)</t>
    <phoneticPr fontId="8" type="noConversion"/>
  </si>
  <si>
    <t xml:space="preserve"> Trainee(s) @ $19,800/yr</t>
    <phoneticPr fontId="8" type="noConversion"/>
  </si>
  <si>
    <t>Cost-Share to Federal Percentage</t>
    <phoneticPr fontId="8" type="noConversion"/>
  </si>
  <si>
    <t>email:</t>
    <phoneticPr fontId="8" type="noConversion"/>
  </si>
  <si>
    <t>D. SUPPLIES</t>
    <phoneticPr fontId="8" type="noConversion"/>
  </si>
  <si>
    <t>EXPENDABLE SUPPLIES</t>
    <phoneticPr fontId="8" type="noConversion"/>
  </si>
  <si>
    <t>Subtotal 1a</t>
    <phoneticPr fontId="7"/>
  </si>
  <si>
    <t>B. FRINGE BENEFITS</t>
    <phoneticPr fontId="8" type="noConversion"/>
  </si>
  <si>
    <t>Research Associates</t>
    <phoneticPr fontId="8" type="noConversion"/>
  </si>
  <si>
    <t>Res. Asst./Grad. Students</t>
    <phoneticPr fontId="8" type="noConversion"/>
  </si>
  <si>
    <t>Prof. School Students</t>
    <phoneticPr fontId="8" type="noConversion"/>
  </si>
  <si>
    <t>e</t>
    <phoneticPr fontId="8" type="noConversion"/>
  </si>
  <si>
    <t>Pre-Bachelor Student(s)</t>
    <phoneticPr fontId="8" type="noConversion"/>
  </si>
  <si>
    <t>Secretarial-Clerical</t>
    <phoneticPr fontId="8" type="noConversion"/>
  </si>
  <si>
    <t>g</t>
    <phoneticPr fontId="8" type="noConversion"/>
  </si>
  <si>
    <t>Include an explanation of the calculaiton of IDC applied.</t>
    <phoneticPr fontId="8" type="noConversion"/>
  </si>
  <si>
    <t>Subtotal Other Costs</t>
    <phoneticPr fontId="8" type="noConversion"/>
  </si>
  <si>
    <t>H. Tuition/Remission</t>
    <phoneticPr fontId="8" type="noConversion"/>
  </si>
  <si>
    <t>I. Ship Time</t>
    <phoneticPr fontId="8" type="noConversion"/>
  </si>
  <si>
    <t>Rate</t>
    <phoneticPr fontId="8" type="noConversion"/>
  </si>
  <si>
    <t>N. Total Costs</t>
    <phoneticPr fontId="8" type="noConversion"/>
  </si>
  <si>
    <t>Subtotal Salaries</t>
    <phoneticPr fontId="8" type="noConversion"/>
  </si>
  <si>
    <t>C-S</t>
  </si>
  <si>
    <t>C-S</t>
    <phoneticPr fontId="8" type="noConversion"/>
  </si>
  <si>
    <t>Subtotal Suppliees</t>
    <phoneticPr fontId="8" type="noConversion"/>
  </si>
  <si>
    <t>E. Travel: Domestic</t>
    <phoneticPr fontId="8" type="noConversion"/>
  </si>
  <si>
    <t>g.</t>
    <phoneticPr fontId="8" type="noConversion"/>
  </si>
  <si>
    <t>SENIOR PERSONNEL</t>
    <phoneticPr fontId="7"/>
  </si>
  <si>
    <t>Secretarial-clerical is a category for office personnel. Only under extraordinary circumstance can clerical personnel be funded by Sea Grant. Clerical assistance is considered part of the University overhead.</t>
    <phoneticPr fontId="8" type="noConversion"/>
  </si>
  <si>
    <t xml:space="preserve">     Foreign</t>
    <phoneticPr fontId="8" type="noConversion"/>
  </si>
  <si>
    <t>E. TRAVEL: Domestic</t>
    <phoneticPr fontId="8" type="noConversion"/>
  </si>
  <si>
    <t>G. OTHER COSTS (excluding Tuition/Remission)</t>
    <phoneticPr fontId="8" type="noConversion"/>
  </si>
  <si>
    <t>A. SALARIES AND WAGES</t>
    <phoneticPr fontId="8" type="noConversion"/>
  </si>
  <si>
    <t>G. Other costs excluding Tuition/Remission</t>
    <phoneticPr fontId="8" type="noConversion"/>
  </si>
  <si>
    <t>1. SENIOR PERSONNEL</t>
    <phoneticPr fontId="8" type="noConversion"/>
  </si>
  <si>
    <t>F. PUBLICATION</t>
    <phoneticPr fontId="8" type="noConversion"/>
  </si>
  <si>
    <t>(NOTE: The Project Leader/Co-PL is responsible for the conduct of the project. If responsibility is shared equally between two persons, they should be shown as co-poject leaders. A curriculum vitae (see Appendix II for an example) is required for all persons in this category. NOTE: All PLs and Co-PLs can authorize the expenditure of grant funds. The budget justification should provide the monthly salary rate being used in your calculation as well as the name,  cost-of-living increases and activities.)</t>
    <phoneticPr fontId="8" type="noConversion"/>
  </si>
  <si>
    <t>Co-Project leader J. Doe will contribute 2 months of time (SG $6,500/mo, Match $6,500/mo) to oversee all aspects of project coordination and oversight, including finalizing all data analyses, reports and manuscripts.  A cost-of-living increase of 4% is included in the salary.</t>
    <phoneticPr fontId="7"/>
  </si>
  <si>
    <t>Funds are requested to offset journal page charges.</t>
    <phoneticPr fontId="8" type="noConversion"/>
  </si>
  <si>
    <t>Personnel not fitting any of the above categories.</t>
    <phoneticPr fontId="8" type="noConversion"/>
  </si>
  <si>
    <t>Other</t>
    <phoneticPr fontId="8" type="noConversion"/>
  </si>
  <si>
    <t>Other</t>
    <phoneticPr fontId="8" type="noConversion"/>
  </si>
  <si>
    <t>h.</t>
    <phoneticPr fontId="8" type="noConversion"/>
  </si>
  <si>
    <t xml:space="preserve">Overhead is calculated applying the fedrally negotiated F&amp;A on-campus rate of 52% to the total direct costs less tuition/remission. </t>
    <phoneticPr fontId="8" type="noConversion"/>
  </si>
  <si>
    <t xml:space="preserve">Associate Investigators are professional persons who are employed as faculty or staff and have an active role in the project.
</t>
    <phoneticPr fontId="8" type="noConversion"/>
  </si>
  <si>
    <t>2. OTHER PERSONNEL</t>
    <phoneticPr fontId="8" type="noConversion"/>
  </si>
  <si>
    <t>C. PERMANENT EQUIPMENT</t>
    <phoneticPr fontId="8" type="noConversion"/>
  </si>
  <si>
    <t>Year 1</t>
  </si>
  <si>
    <t>EXAMPLE</t>
  </si>
  <si>
    <t>Salaries</t>
  </si>
  <si>
    <t>Supplies</t>
  </si>
  <si>
    <t>Fish &amp; Wildlife Svcs - State Agency</t>
  </si>
  <si>
    <t>Account Description</t>
  </si>
  <si>
    <t>Dept. General funds</t>
  </si>
  <si>
    <t>Name of Individual:</t>
    <phoneticPr fontId="4" type="noConversion"/>
  </si>
  <si>
    <t>Title of Project</t>
    <phoneticPr fontId="4" type="noConversion"/>
  </si>
  <si>
    <t>% Time on Project</t>
    <phoneticPr fontId="4" type="noConversion"/>
  </si>
  <si>
    <t>Total Award</t>
    <phoneticPr fontId="4" type="noConversion"/>
  </si>
  <si>
    <t>Period of Support</t>
    <phoneticPr fontId="4" type="noConversion"/>
  </si>
  <si>
    <t>CURRENT AND PENDING RESEARCH SUPPORT</t>
  </si>
  <si>
    <t>List all current and pending research support of the Project Leader(s).</t>
  </si>
  <si>
    <t>Agency</t>
  </si>
  <si>
    <t>NOTE: This form may be used in lieu of the Word document.</t>
  </si>
  <si>
    <t>Project Leader(s):</t>
  </si>
  <si>
    <t>Proposal #:</t>
  </si>
  <si>
    <t>Institution:</t>
  </si>
  <si>
    <t>CUMULATIVE BUDGET</t>
  </si>
  <si>
    <t xml:space="preserve"> ALL foreign travel not expressly detailed by date, place and expense requires prior approval by the National Sea Grant Office via CA Sea Grant.</t>
    <phoneticPr fontId="8" type="noConversion"/>
  </si>
  <si>
    <t xml:space="preserve"> Travel:  Foreign</t>
    <phoneticPr fontId="8" type="noConversion"/>
  </si>
  <si>
    <t>F. PUBLICATION AND DOCUMENTATIONS</t>
    <phoneticPr fontId="8" type="noConversion"/>
  </si>
  <si>
    <t>Check with your institution on applicable F&amp;A rates.</t>
    <phoneticPr fontId="8" type="noConversion"/>
  </si>
  <si>
    <t>(MTDC or SWB)</t>
    <phoneticPr fontId="8" type="noConversion"/>
  </si>
  <si>
    <t>Technical is a category for technicians, shop personnel, and other persons with special skills.</t>
    <phoneticPr fontId="8" type="noConversion"/>
  </si>
  <si>
    <r>
      <t>5</t>
    </r>
    <r>
      <rPr>
        <sz val="7"/>
        <rFont val="Times New Roman"/>
        <family val="1"/>
      </rPr>
      <t xml:space="preserve">                               </t>
    </r>
    <r>
      <rPr>
        <sz val="11"/>
        <rFont val="Garamond Premr Pro"/>
      </rPr>
      <t xml:space="preserve">Do the time commitments and charges appear to be reasonable? </t>
    </r>
  </si>
  <si>
    <r>
      <t>6</t>
    </r>
    <r>
      <rPr>
        <sz val="7"/>
        <rFont val="Times New Roman"/>
        <family val="1"/>
      </rPr>
      <t xml:space="preserve">                               </t>
    </r>
    <r>
      <rPr>
        <sz val="11"/>
        <rFont val="Garamond Premr Pro"/>
      </rPr>
      <t xml:space="preserve">For support or executive personnel, are costs charged to salaries excluded from the indirect cost category? </t>
    </r>
  </si>
  <si>
    <r>
      <t>7</t>
    </r>
    <r>
      <rPr>
        <sz val="7"/>
        <rFont val="Times New Roman"/>
        <family val="1"/>
      </rPr>
      <t xml:space="preserve">                               </t>
    </r>
    <r>
      <rPr>
        <sz val="11"/>
        <rFont val="Garamond Premr Pro"/>
      </rPr>
      <t xml:space="preserve">Are all individuals employees of the applicant organization? (If not, explain.) </t>
    </r>
  </si>
  <si>
    <r>
      <t>8</t>
    </r>
    <r>
      <rPr>
        <sz val="7"/>
        <rFont val="Times New Roman"/>
        <family val="1"/>
      </rPr>
      <t xml:space="preserve">                               </t>
    </r>
    <r>
      <rPr>
        <sz val="11"/>
        <rFont val="Garamond Premr Pro"/>
      </rPr>
      <t xml:space="preserve">Is a cost-of-living increase built into the budget? </t>
    </r>
  </si>
  <si>
    <r>
      <t>9</t>
    </r>
    <r>
      <rPr>
        <sz val="7"/>
        <rFont val="Times New Roman"/>
        <family val="1"/>
      </rPr>
      <t xml:space="preserve">                               </t>
    </r>
    <r>
      <rPr>
        <sz val="11"/>
        <rFont val="Garamond Premr Pro"/>
      </rPr>
      <t xml:space="preserve">Are salary increases justified for the grant period? </t>
    </r>
  </si>
  <si>
    <r>
      <t>10</t>
    </r>
    <r>
      <rPr>
        <sz val="7"/>
        <rFont val="Times New Roman"/>
        <family val="1"/>
      </rPr>
      <t xml:space="preserve">                          </t>
    </r>
    <r>
      <rPr>
        <sz val="11"/>
        <rFont val="Garamond Premr Pro"/>
      </rPr>
      <t xml:space="preserve">Are any salary/personnel costs unallowable? (i.e., federal employees or legislative personnel.) </t>
    </r>
  </si>
  <si>
    <t xml:space="preserve">Fringe Benefits </t>
  </si>
  <si>
    <t xml:space="preserve">The budget narrative should provide a description of the benefits received by personnel when rates are 25% or higher. </t>
  </si>
  <si>
    <r>
      <t>1</t>
    </r>
    <r>
      <rPr>
        <sz val="7"/>
        <rFont val="Times New Roman"/>
        <family val="1"/>
      </rPr>
      <t xml:space="preserve">                               </t>
    </r>
    <r>
      <rPr>
        <sz val="11"/>
        <rFont val="Garamond Premr Pro"/>
      </rPr>
      <t xml:space="preserve">Are fringe benefits identified as a separate item? </t>
    </r>
  </si>
  <si>
    <r>
      <t>2</t>
    </r>
    <r>
      <rPr>
        <sz val="7"/>
        <rFont val="Times New Roman"/>
        <family val="1"/>
      </rPr>
      <t xml:space="preserve">                               </t>
    </r>
    <r>
      <rPr>
        <sz val="11"/>
        <rFont val="Garamond Premr Pro"/>
      </rPr>
      <t xml:space="preserve">Are the types of fringe benefits indicated? </t>
    </r>
  </si>
  <si>
    <t>PROJECT LEADER(S):</t>
  </si>
  <si>
    <t>INSTITUTION:</t>
  </si>
  <si>
    <t>PROPOSAL NUMBER:</t>
  </si>
  <si>
    <t># of Trainees</t>
  </si>
  <si>
    <t>PROJECT TITLE</t>
  </si>
  <si>
    <t>PROPOSED SOURCES OF MATCHING FUNDS</t>
  </si>
  <si>
    <t>The proposed source(s) of matching funds for this Sea Grant project is summarized as follows:</t>
  </si>
  <si>
    <t xml:space="preserve">Institutional Matching Funds </t>
  </si>
  <si>
    <t>Amount</t>
  </si>
  <si>
    <t>Total Institutional Matching Funds  $</t>
  </si>
  <si>
    <t>Other Non-Federal Matching Funds</t>
  </si>
  <si>
    <t>Total Other Matching Funds  $</t>
  </si>
  <si>
    <t>Total Project Matching Funds (A + B)  $</t>
  </si>
  <si>
    <t>Contributor and Sector (Private, State, City, County government etc.)</t>
    <phoneticPr fontId="4" type="noConversion"/>
  </si>
  <si>
    <t>Budget Category (i.g. salaries, supplies etc.)</t>
  </si>
  <si>
    <t>PROJECT TITLE:</t>
  </si>
  <si>
    <r>
      <t>5</t>
    </r>
    <r>
      <rPr>
        <sz val="7"/>
        <rFont val="Times New Roman"/>
        <family val="1"/>
      </rPr>
      <t xml:space="preserve">                               </t>
    </r>
    <r>
      <rPr>
        <sz val="11"/>
        <rFont val="Garamond Premr Pro"/>
      </rPr>
      <t xml:space="preserve">Contingency or miscellaneous charges must be excluded! </t>
    </r>
  </si>
  <si>
    <t xml:space="preserve">Supplies </t>
  </si>
  <si>
    <t xml:space="preserve">1                               Are supplies itemized by type of material or nature of expense? </t>
  </si>
  <si>
    <t xml:space="preserve">2                               For general office or business supplies, is the total charge listed along with the basis for the charge (i.e., historical use rates)? </t>
  </si>
  <si>
    <t xml:space="preserve">3                               For other specific supply categories, are the number of units, cost per unit and total cost specified? </t>
  </si>
  <si>
    <t xml:space="preserve">4                               Are the charges necessary for the successful completion of the project? </t>
  </si>
  <si>
    <t xml:space="preserve">5                               Are the charges reasonable? </t>
  </si>
  <si>
    <t xml:space="preserve">6                               Are disallowed costs (e.g., liquor, entertainment) excluded? </t>
  </si>
  <si>
    <t xml:space="preserve">7                               Contingency and miscellaneous charges must be excluded! </t>
  </si>
  <si>
    <t xml:space="preserve">Equipment </t>
  </si>
  <si>
    <r>
      <t>1.</t>
    </r>
    <r>
      <rPr>
        <sz val="7"/>
        <rFont val="Times New Roman"/>
        <family val="1"/>
      </rPr>
      <t xml:space="preserve">           </t>
    </r>
    <r>
      <rPr>
        <sz val="11"/>
        <rFont val="Garamond Premr Pro"/>
      </rPr>
      <t xml:space="preserve">Is each item of equipment listed? </t>
    </r>
  </si>
  <si>
    <r>
      <t>2.</t>
    </r>
    <r>
      <rPr>
        <sz val="7"/>
        <rFont val="Times New Roman"/>
        <family val="1"/>
      </rPr>
      <t xml:space="preserve">           </t>
    </r>
    <r>
      <rPr>
        <sz val="11"/>
        <rFont val="Garamond Premr Pro"/>
      </rPr>
      <t xml:space="preserve">Is there a description of how it will be used in the project? </t>
    </r>
  </si>
  <si>
    <t>NOAA BUDGET JUSTIFICATION CHECKLIST</t>
  </si>
  <si>
    <t xml:space="preserve">Salaries and Wages </t>
  </si>
  <si>
    <r>
      <t>1</t>
    </r>
    <r>
      <rPr>
        <sz val="7"/>
        <rFont val="Times New Roman"/>
        <family val="1"/>
      </rPr>
      <t xml:space="preserve">                               </t>
    </r>
    <r>
      <rPr>
        <sz val="11"/>
        <rFont val="Garamond Premr Pro"/>
      </rPr>
      <t xml:space="preserve">Is each individual identified by name and position? </t>
    </r>
  </si>
  <si>
    <r>
      <t>2</t>
    </r>
    <r>
      <rPr>
        <sz val="7"/>
        <rFont val="Times New Roman"/>
        <family val="1"/>
      </rPr>
      <t xml:space="preserve">                               </t>
    </r>
    <r>
      <rPr>
        <sz val="11"/>
        <rFont val="Garamond Premr Pro"/>
      </rPr>
      <t xml:space="preserve">Are time commitments in man months stated for each position? </t>
    </r>
  </si>
  <si>
    <r>
      <t>3</t>
    </r>
    <r>
      <rPr>
        <sz val="7"/>
        <rFont val="Times New Roman"/>
        <family val="1"/>
      </rPr>
      <t xml:space="preserve">                               </t>
    </r>
    <r>
      <rPr>
        <sz val="11"/>
        <rFont val="Garamond Premr Pro"/>
      </rPr>
      <t xml:space="preserve">Are the total charges for each person listed along with an explanation of how the costs were calcu­lated? </t>
    </r>
  </si>
  <si>
    <r>
      <t>4</t>
    </r>
    <r>
      <rPr>
        <sz val="7"/>
        <rFont val="Times New Roman"/>
        <family val="1"/>
      </rPr>
      <t xml:space="preserve">                               </t>
    </r>
    <r>
      <rPr>
        <sz val="11"/>
        <rFont val="Garamond Premr Pro"/>
      </rPr>
      <t xml:space="preserve">Do the combined charges for any individual exceed 100% of their time? </t>
    </r>
  </si>
  <si>
    <r>
      <t>1.</t>
    </r>
    <r>
      <rPr>
        <sz val="7"/>
        <rFont val="Times New Roman"/>
        <family val="1"/>
      </rPr>
      <t xml:space="preserve">           </t>
    </r>
    <r>
      <rPr>
        <sz val="11"/>
        <rFont val="Garamond Premr Pro"/>
      </rPr>
      <t xml:space="preserve">Are indirect costs requested? </t>
    </r>
  </si>
  <si>
    <r>
      <t>2.</t>
    </r>
    <r>
      <rPr>
        <sz val="7"/>
        <rFont val="Times New Roman"/>
        <family val="1"/>
      </rPr>
      <t xml:space="preserve">           </t>
    </r>
    <r>
      <rPr>
        <sz val="11"/>
        <rFont val="Garamond Premr Pro"/>
      </rPr>
      <t xml:space="preserve">Is a copy of the current approved rate from the cognizant agency included? </t>
    </r>
  </si>
  <si>
    <r>
      <t>3.</t>
    </r>
    <r>
      <rPr>
        <sz val="7"/>
        <rFont val="Times New Roman"/>
        <family val="1"/>
      </rPr>
      <t xml:space="preserve">           </t>
    </r>
    <r>
      <rPr>
        <sz val="11"/>
        <rFont val="Garamond Premr Pro"/>
      </rPr>
      <t xml:space="preserve">Is the correct rate being used? </t>
    </r>
  </si>
  <si>
    <r>
      <t>4.</t>
    </r>
    <r>
      <rPr>
        <sz val="7"/>
        <rFont val="Times New Roman"/>
        <family val="1"/>
      </rPr>
      <t xml:space="preserve">           </t>
    </r>
    <r>
      <rPr>
        <sz val="11"/>
        <rFont val="Garamond Premr Pro"/>
      </rPr>
      <t xml:space="preserve">Is the rate applied to the correct base? </t>
    </r>
  </si>
  <si>
    <r>
      <t>5.</t>
    </r>
    <r>
      <rPr>
        <sz val="7"/>
        <rFont val="Times New Roman"/>
        <family val="1"/>
      </rPr>
      <t xml:space="preserve">           </t>
    </r>
    <r>
      <rPr>
        <sz val="11"/>
        <rFont val="Garamond Premr Pro"/>
      </rPr>
      <t xml:space="preserve">Are the charges that duplicate direct costs excluded? (If no, explain/revise.) </t>
    </r>
  </si>
  <si>
    <t xml:space="preserve">Matching </t>
  </si>
  <si>
    <r>
      <t>1.</t>
    </r>
    <r>
      <rPr>
        <sz val="7"/>
        <rFont val="Times New Roman"/>
        <family val="1"/>
      </rPr>
      <t xml:space="preserve">           </t>
    </r>
    <r>
      <rPr>
        <sz val="11"/>
        <rFont val="Garamond Premr Pro"/>
      </rPr>
      <t xml:space="preserve">Is a match (nonfederal share) required for this program? </t>
    </r>
  </si>
  <si>
    <r>
      <t>2.</t>
    </r>
    <r>
      <rPr>
        <sz val="7"/>
        <rFont val="Times New Roman"/>
        <family val="1"/>
      </rPr>
      <t xml:space="preserve">           </t>
    </r>
    <r>
      <rPr>
        <sz val="11"/>
        <rFont val="Garamond Premr Pro"/>
      </rPr>
      <t xml:space="preserve">If yes, does the application meet the matching requirements? </t>
    </r>
  </si>
  <si>
    <r>
      <t>3.</t>
    </r>
    <r>
      <rPr>
        <sz val="7"/>
        <rFont val="Times New Roman"/>
        <family val="1"/>
      </rPr>
      <t xml:space="preserve">           </t>
    </r>
    <r>
      <rPr>
        <sz val="11"/>
        <rFont val="Garamond Premr Pro"/>
      </rPr>
      <t xml:space="preserve">Are the sources of match clearly identified (i.e., cash or in-kind)? </t>
    </r>
  </si>
  <si>
    <r>
      <t>4.</t>
    </r>
    <r>
      <rPr>
        <sz val="7"/>
        <rFont val="Times New Roman"/>
        <family val="1"/>
      </rPr>
      <t xml:space="preserve">           </t>
    </r>
    <r>
      <rPr>
        <sz val="11"/>
        <rFont val="Garamond Premr Pro"/>
      </rPr>
      <t xml:space="preserve">Does the application provide adequate documentation to support in-kind contributions? </t>
    </r>
  </si>
  <si>
    <r>
      <t>5.</t>
    </r>
    <r>
      <rPr>
        <sz val="7"/>
        <rFont val="Times New Roman"/>
        <family val="1"/>
      </rPr>
      <t xml:space="preserve">           </t>
    </r>
    <r>
      <rPr>
        <sz val="11"/>
        <rFont val="Garamond Premr Pro"/>
      </rPr>
      <t xml:space="preserve">Does the application exclude matching contributions, cash or in-kind, used for other programs? </t>
    </r>
  </si>
  <si>
    <r>
      <t>6.</t>
    </r>
    <r>
      <rPr>
        <sz val="7"/>
        <rFont val="Times New Roman"/>
        <family val="1"/>
      </rPr>
      <t xml:space="preserve">           </t>
    </r>
    <r>
      <rPr>
        <sz val="11"/>
        <rFont val="Garamond Premr Pro"/>
      </rPr>
      <t xml:space="preserve">Does the application exclude federal funds used as match? </t>
    </r>
  </si>
  <si>
    <r>
      <t>7.</t>
    </r>
    <r>
      <rPr>
        <sz val="7"/>
        <rFont val="Times New Roman"/>
        <family val="1"/>
      </rPr>
      <t xml:space="preserve">           </t>
    </r>
    <r>
      <rPr>
        <sz val="11"/>
        <rFont val="Garamond Premr Pro"/>
      </rPr>
      <t xml:space="preserve">Are all matching contributions necessary for accomplishing the project? </t>
    </r>
  </si>
  <si>
    <r>
      <t>3</t>
    </r>
    <r>
      <rPr>
        <sz val="7"/>
        <rFont val="Times New Roman"/>
        <family val="1"/>
      </rPr>
      <t xml:space="preserve">                               </t>
    </r>
    <r>
      <rPr>
        <sz val="11"/>
        <rFont val="Garamond Premr Pro"/>
      </rPr>
      <t xml:space="preserve">Do the fringe benefits and charges appear reasonable? </t>
    </r>
  </si>
  <si>
    <r>
      <t>4</t>
    </r>
    <r>
      <rPr>
        <sz val="7"/>
        <rFont val="Times New Roman"/>
        <family val="1"/>
      </rPr>
      <t xml:space="preserve">                               </t>
    </r>
    <r>
      <rPr>
        <sz val="11"/>
        <rFont val="Garamond Premr Pro"/>
      </rPr>
      <t xml:space="preserve">Are the total charges for each person listed along with an explanation? </t>
    </r>
  </si>
  <si>
    <r>
      <t>5</t>
    </r>
    <r>
      <rPr>
        <sz val="7"/>
        <rFont val="Times New Roman"/>
        <family val="1"/>
      </rPr>
      <t xml:space="preserve">                               </t>
    </r>
    <r>
      <rPr>
        <sz val="11"/>
        <rFont val="Garamond Premr Pro"/>
      </rPr>
      <t xml:space="preserve">Are fringe benefits charged to federal and matching categories in the same proportion as salaries? </t>
    </r>
  </si>
  <si>
    <t xml:space="preserve">Travel </t>
  </si>
  <si>
    <r>
      <t>1</t>
    </r>
    <r>
      <rPr>
        <sz val="7"/>
        <rFont val="Times New Roman"/>
        <family val="1"/>
      </rPr>
      <t xml:space="preserve">                               </t>
    </r>
    <r>
      <rPr>
        <sz val="11"/>
        <rFont val="Garamond Premr Pro"/>
      </rPr>
      <t xml:space="preserve">For foreign, domestic and local travel is each trip listed along with the destination, estimated mile­age, method of travel, cost per mile and duration, number of travelers and per-diem rate for meals and lodging? </t>
    </r>
  </si>
  <si>
    <r>
      <t>2</t>
    </r>
    <r>
      <rPr>
        <sz val="7"/>
        <rFont val="Times New Roman"/>
        <family val="1"/>
      </rPr>
      <t xml:space="preserve">                               </t>
    </r>
    <r>
      <rPr>
        <sz val="11"/>
        <rFont val="Garamond Premr Pro"/>
      </rPr>
      <t xml:space="preserve">If actual trip details are unknown, what is the basis for the proposed travel charges? </t>
    </r>
  </si>
  <si>
    <r>
      <t>3</t>
    </r>
    <r>
      <rPr>
        <sz val="7"/>
        <rFont val="Times New Roman"/>
        <family val="1"/>
      </rPr>
      <t xml:space="preserve">                               </t>
    </r>
    <r>
      <rPr>
        <sz val="11"/>
        <rFont val="Garamond Premr Pro"/>
      </rPr>
      <t xml:space="preserve">Is the requested travel directly relevant to the successful completion of the project? </t>
    </r>
  </si>
  <si>
    <r>
      <t>4</t>
    </r>
    <r>
      <rPr>
        <sz val="7"/>
        <rFont val="Times New Roman"/>
        <family val="1"/>
      </rPr>
      <t xml:space="preserve">                               </t>
    </r>
    <r>
      <rPr>
        <sz val="11"/>
        <rFont val="Garamond Premr Pro"/>
      </rPr>
      <t xml:space="preserve">Are the travel charges reasonable? </t>
    </r>
  </si>
  <si>
    <r>
      <t>3.</t>
    </r>
    <r>
      <rPr>
        <sz val="7"/>
        <rFont val="Times New Roman"/>
        <family val="1"/>
      </rPr>
      <t xml:space="preserve">           </t>
    </r>
    <r>
      <rPr>
        <sz val="11"/>
        <rFont val="Garamond Premr Pro"/>
      </rPr>
      <t xml:space="preserve">If over $5,000 has a lease vs. purchase analysis been completed? </t>
    </r>
  </si>
  <si>
    <r>
      <t>4.</t>
    </r>
    <r>
      <rPr>
        <sz val="7"/>
        <rFont val="Times New Roman"/>
        <family val="1"/>
      </rPr>
      <t xml:space="preserve">           </t>
    </r>
    <r>
      <rPr>
        <sz val="11"/>
        <rFont val="Garamond Premr Pro"/>
      </rPr>
      <t xml:space="preserve">For each item of equipment, are the number of units, cost per unit and total cost specified? </t>
    </r>
  </si>
  <si>
    <r>
      <t>5.</t>
    </r>
    <r>
      <rPr>
        <sz val="7"/>
        <rFont val="Times New Roman"/>
        <family val="1"/>
      </rPr>
      <t xml:space="preserve">           </t>
    </r>
    <r>
      <rPr>
        <sz val="11"/>
        <rFont val="Garamond Premr Pro"/>
      </rPr>
      <t xml:space="preserve">Is each item of equipment necessary for the successful completion of the project? </t>
    </r>
  </si>
  <si>
    <r>
      <t>6.</t>
    </r>
    <r>
      <rPr>
        <sz val="7"/>
        <rFont val="Times New Roman"/>
        <family val="1"/>
      </rPr>
      <t xml:space="preserve">           </t>
    </r>
    <r>
      <rPr>
        <sz val="11"/>
        <rFont val="Garamond Premr Pro"/>
      </rPr>
      <t xml:space="preserve">Are the charges for each item reasonable? </t>
    </r>
  </si>
  <si>
    <t xml:space="preserve">Other </t>
  </si>
  <si>
    <r>
      <t>1.</t>
    </r>
    <r>
      <rPr>
        <sz val="7"/>
        <rFont val="Times New Roman"/>
        <family val="1"/>
      </rPr>
      <t xml:space="preserve">           </t>
    </r>
    <r>
      <rPr>
        <sz val="11"/>
        <rFont val="Garamond Premr Pro"/>
      </rPr>
      <t xml:space="preserve">Are items listed by type of material or nature of expense? </t>
    </r>
  </si>
  <si>
    <r>
      <t>2.</t>
    </r>
    <r>
      <rPr>
        <sz val="7"/>
        <rFont val="Times New Roman"/>
        <family val="1"/>
      </rPr>
      <t xml:space="preserve">           </t>
    </r>
    <r>
      <rPr>
        <sz val="11"/>
        <rFont val="Garamond Premr Pro"/>
      </rPr>
      <t xml:space="preserve">For each charge, are the number of units, cost per unit and total cost specified? </t>
    </r>
  </si>
  <si>
    <r>
      <t>3.</t>
    </r>
    <r>
      <rPr>
        <sz val="7"/>
        <rFont val="Times New Roman"/>
        <family val="1"/>
      </rPr>
      <t xml:space="preserve">           </t>
    </r>
    <r>
      <rPr>
        <sz val="11"/>
        <rFont val="Garamond Premr Pro"/>
      </rPr>
      <t xml:space="preserve">Are the charges necessary for the successful completion of the project? </t>
    </r>
  </si>
  <si>
    <r>
      <t>4.</t>
    </r>
    <r>
      <rPr>
        <sz val="7"/>
        <rFont val="Times New Roman"/>
        <family val="1"/>
      </rPr>
      <t xml:space="preserve">           </t>
    </r>
    <r>
      <rPr>
        <sz val="11"/>
        <rFont val="Garamond Premr Pro"/>
      </rPr>
      <t xml:space="preserve">Are the charges reasonable? </t>
    </r>
  </si>
  <si>
    <r>
      <t>5.</t>
    </r>
    <r>
      <rPr>
        <sz val="7"/>
        <rFont val="Times New Roman"/>
        <family val="1"/>
      </rPr>
      <t xml:space="preserve">           </t>
    </r>
    <r>
      <rPr>
        <sz val="11"/>
        <rFont val="Garamond Premr Pro"/>
      </rPr>
      <t xml:space="preserve">Are charges which duplicate indirect cost items excluded? </t>
    </r>
  </si>
  <si>
    <r>
      <t>6.</t>
    </r>
    <r>
      <rPr>
        <sz val="7"/>
        <rFont val="Times New Roman"/>
        <family val="1"/>
      </rPr>
      <t xml:space="preserve">           </t>
    </r>
    <r>
      <rPr>
        <sz val="11"/>
        <rFont val="Garamond Premr Pro"/>
      </rPr>
      <t xml:space="preserve">Contingency or miscellaneous charges must be excluded! </t>
    </r>
  </si>
  <si>
    <t xml:space="preserve">Indirect Costs </t>
  </si>
  <si>
    <t xml:space="preserve">Research associates/graduate students are part- or full-time students who hold at least a bachelor’s degree or equivalent, are enrolled in a program leading to an advanced or professional degree, and are integral to the project as research assistants. They can also be graduate students working up to 50% time in the summer months usually to supplement their Sea Grant research traineeship stipends for those months. Because Sea Grant supports graduate student research traineeships,requests for GSRs for the academic months are strongly  discouraged. </t>
  </si>
  <si>
    <t xml:space="preserve">Under salaries and wages, show the total time (in months of effort) that each individual will spend on the project. In calculating salaries, use the actual time each individual will spend on the project. For example, if a researcher has a nine-month appointment and will spend 25% of his/her time on the project during the academic year and his/her academic year salary is $131,600, then the salary will equal $131,600 multiplied by 25%. The man-months will be nine months multiplied by 25%. </t>
  </si>
  <si>
    <t>YEAR 1 BUDGET AND JUSTIFICATION</t>
  </si>
  <si>
    <t>Administrative Contact:</t>
  </si>
  <si>
    <t>Prepared By:</t>
  </si>
  <si>
    <t>Graduate Res Asst/Grad Students</t>
  </si>
  <si>
    <t>Replacement tucker trawl ($500), Calibration of flow meters ($500) = $1,000</t>
  </si>
  <si>
    <t>D. EXPENDABLE SUPPLIES</t>
  </si>
  <si>
    <r>
      <t>8.</t>
    </r>
    <r>
      <rPr>
        <sz val="7"/>
        <rFont val="Times New Roman"/>
        <family val="1"/>
      </rPr>
      <t xml:space="preserve">           </t>
    </r>
    <r>
      <rPr>
        <sz val="11"/>
        <rFont val="Garamond Premr Pro"/>
      </rPr>
      <t xml:space="preserve">Are the matching contributions in compliance with federal cost principles? </t>
    </r>
  </si>
  <si>
    <t>Fax:</t>
  </si>
  <si>
    <t xml:space="preserve">Show the basis for all travel in the Budget Justification (e.g., X trips at Y average cost for Z days). Include the destination, method of travel, estimated auto mileage/rate, duration, number of travelers, per diem rate for meals and lodging, etc. If actual trip details are not known, explain what the basis is for the proposed charges. Base per diem for travel on federal regulations and include it in the travel budget total. Domestic travel includes travel to all U.S. possessions or trusts, including Puerto Rico, the Virgin Islands, the Trust Territories, Guam and Samoa. All other travel outside the U.S. and its possessions, is considered “foreign travel” and must be fully explained in the Budget Justification. At this time Canada and Mexico are considered domestic travel, however a change in this policy is expected this year. For the purpose of the budget, please request trips to Mexico and Canada in the foreign travel category. Recipients of Sea Grant funding must comply with the Fly America Act. </t>
  </si>
  <si>
    <t>Funds are requested (SG:$700 airfare ea + $200 hotel ea + $75 meals ea + $25 misc. x 2 people) to support travel for the PI and trainee to present at the Society for Good Works.</t>
  </si>
  <si>
    <t>We request mileage (7 trips x 317 mi./trip @ .505/mi = $1,121) and meals (20 days @ $25/day) for travel to/from field sites</t>
  </si>
  <si>
    <t>Telephone:</t>
  </si>
  <si>
    <t>E-mail:</t>
  </si>
  <si>
    <t>No. Man Months</t>
    <phoneticPr fontId="12" type="noConversion"/>
  </si>
  <si>
    <t>Signature:</t>
    <phoneticPr fontId="12" type="noConversion"/>
  </si>
  <si>
    <t>INSTITUTIONAL REPRESENTATIVE:</t>
  </si>
  <si>
    <t>Will animal subjects be used?</t>
  </si>
  <si>
    <t>Yes</t>
  </si>
  <si>
    <t>No</t>
  </si>
  <si>
    <t>APPROVAL DATE:</t>
  </si>
  <si>
    <t>PROTOCOL #:</t>
  </si>
  <si>
    <t>PENDING:</t>
  </si>
  <si>
    <t xml:space="preserve">Does this application involve any recombinant DNA technology or research? </t>
  </si>
  <si>
    <t xml:space="preserve">               No</t>
  </si>
  <si>
    <t>A delayed coincidence counter to supplement those we already own will be purchased by the University of California as cost sharing to allow processing of a large number of samples. This counter ($5,001), which is not available for lease, is required to enumerate radium activities in water samples. Currently, we own two working counters that allow the simultaneous measurement of radium in two samples. Our proposed work entails collecting hundreds of samples over 2-3 days. Because two of the radium isotopes we will be enumerating have half lives on the order of days, we must analyze the samples quickly and efficiently before the radium activities decay to levels at which they are undetectable. Therefore, we need to purchase more counters in order to run the number of samples proposed.</t>
  </si>
  <si>
    <t>Project specific costs including telephone equipment, tolls, voice and data communication charges, photocopying, faxing, postage, visas, and subscriptions are requested. Supply and expenses that specifically benefit this project and are reasonable and necessary for the performance of this project.</t>
  </si>
  <si>
    <t>100-AC</t>
  </si>
  <si>
    <t>John Doe</t>
  </si>
  <si>
    <t>Good Works</t>
  </si>
  <si>
    <t>EXAMPLE YEAR 1 BUDGET AND JUSTIFICATION</t>
  </si>
  <si>
    <t xml:space="preserve">Expendable supplies should be itemized in the Budget Justification by type of material or nature of expense, e.g., glass ware @ $500; reagents @ $1,000; laboratory supplies @ $300; computer @ $1,500. Itemize all equipment items less than $5,000. General office supplies are generally not allowable (they are considered an indirect cost) unless they are identified as being dedicated solely to the funded project and their specific need is described. </t>
    <phoneticPr fontId="8" type="noConversion"/>
  </si>
  <si>
    <t>Pre-baccalaureate students may be employed as aides or helpers on a Sea Grant project as part-time employees or on an hourly basis. [Prebaccalaureates are undergraduate students enrolled either part- or full-time in a course leading to a degree, including an Associate Degree in the case of students in two-year programs or a certificate in the case of some vocational students.]</t>
    <phoneticPr fontId="8" type="noConversion"/>
  </si>
  <si>
    <t>Proposal Number:</t>
    <phoneticPr fontId="12" type="noConversion"/>
  </si>
  <si>
    <t>California Sea Grant College Program</t>
    <phoneticPr fontId="12" type="noConversion"/>
  </si>
  <si>
    <t>CALIFORNIA SEA GRANT COLLEGE PROGRAM</t>
    <phoneticPr fontId="12" type="noConversion"/>
  </si>
  <si>
    <t>UNIVERSITY OF CALIFORNIA</t>
    <phoneticPr fontId="12" type="noConversion"/>
  </si>
  <si>
    <t>9500 GILMAN DRIVE DEPT 0232</t>
    <phoneticPr fontId="12" type="noConversion"/>
  </si>
  <si>
    <t>LA JOLLA, CA 92093-0232</t>
    <phoneticPr fontId="12" type="noConversion"/>
  </si>
  <si>
    <t>FINANCIAL SUMMARY</t>
  </si>
  <si>
    <t>Matching Funds:</t>
  </si>
  <si>
    <t>Proposed Start/Completion Dates:</t>
  </si>
  <si>
    <t>2/1/</t>
    <phoneticPr fontId="12" type="noConversion"/>
  </si>
  <si>
    <t>APPROVAL SIGNATURES</t>
  </si>
  <si>
    <t>PROJECT LEADER:</t>
  </si>
  <si>
    <t>CO-PROJECT LEADER:</t>
    <phoneticPr fontId="12" type="noConversion"/>
  </si>
  <si>
    <t>Name:</t>
  </si>
  <si>
    <t>Position/Title:</t>
  </si>
  <si>
    <t>Department:</t>
  </si>
  <si>
    <t>Address:</t>
  </si>
  <si>
    <t>City, State &amp; Zip:</t>
  </si>
  <si>
    <t xml:space="preserve"> Publication costs are expenses resulting from the dissemination of information, including publication production, normal reprint page charges for journals and special editorial needs. If you anticipate your project will result in a CSGCP publication (book, technical report, DVD), please consult with our Communications Director, Marsha Gear (858-534-0581, mgear@ucsd.edu) and include the cost of production in your proposal budget. </t>
    <phoneticPr fontId="8" type="noConversion"/>
  </si>
  <si>
    <t>List such items as computer time, reimbursement of outside participating organizations, equipment rental, consultants, etc. Note that facilities rental and other costs not allowable under the federal portion of the grant may be listed as “other costs” in the grantee share column.  For each charge, include the number of units, cost per unit and total cost and the necessity for the successful completion of the project. Payments for subscriptions and memberships are not allowed. In addition, computer costs, equipment rental, maintenance costs and support services (e.g., project-related utilities such as phone, postage, photocopying, etc.) may only be included if they are clearly justified in the budget justification as being directly allocable to the project.</t>
    <phoneticPr fontId="8" type="noConversion"/>
  </si>
  <si>
    <t>(If there are multiple institutions, add Institution 1, 2, 3 etc. to proposal number)</t>
  </si>
  <si>
    <t>PROJECT LEADER(S) on this budget:</t>
  </si>
  <si>
    <t>INSTITUTION for this budget:</t>
  </si>
  <si>
    <t>Duration (max 1 year):</t>
  </si>
  <si>
    <t>2021-2022</t>
  </si>
  <si>
    <t>Year 1 - 2021-2022</t>
  </si>
  <si>
    <t>Federal Funds (max $60K):</t>
  </si>
  <si>
    <t>SHAUNA OH, DIRECTOR</t>
  </si>
  <si>
    <r>
      <t>This category should include only major equipment (more than $5,000 per unit) directly related to the conduct of the proposed project and NOT supportive items of office or laboratory furniture, typewriters, etc., which are considered to be the obligation of the institution. For each item of equipment requested, a short justification is required as well as a</t>
    </r>
    <r>
      <rPr>
        <b/>
        <u/>
        <sz val="11"/>
        <rFont val="Helvetica"/>
        <family val="2"/>
      </rPr>
      <t xml:space="preserve"> lease vs purchase comparison</t>
    </r>
    <r>
      <rPr>
        <b/>
        <sz val="11"/>
        <rFont val="Helvetica"/>
        <family val="2"/>
      </rPr>
      <t xml:space="preserve">.Please note, Sea Grant recommends equipment purchases have a 50% cost/share component.  NOTE: Institutions with lower equipment-value thresholds may include equipment costs at those standards. However, this must be explained in the Budget Justification. </t>
    </r>
  </si>
  <si>
    <t>Subtotal Supplies</t>
  </si>
  <si>
    <t>K. INDIRECT COSTS (MTDC)</t>
  </si>
  <si>
    <t>Include an explanation of the calculation of IDC applied.</t>
  </si>
  <si>
    <t>Modified Total Direct Costs (MTDC)</t>
  </si>
  <si>
    <t>Co-PL Dr. Jones will contribute one month ($6,500 match) for his role as project advisor, data interpretation and reporting.</t>
  </si>
  <si>
    <t>Salary ($3,500/mo; SG $7,700) is requested for a laboratory assistant who will assist with all aspects of laboratory and field work including field studies and experiments, organization of sampling logistics, processing and analysis samples, and training and supervision of undergraduate volunteers.</t>
  </si>
  <si>
    <t xml:space="preserve">A total of 4 months of research associates time (2,600/mo; 2.8 Sea Grant  $7,280; 1.2 match $3,120) is required to complete Year 1 of the proposed study. Sampling including comp time, preparation and Tucker trawl sampling. </t>
  </si>
  <si>
    <t>L. Terry will contribute two months ($3,500/month; $7,000 SG) as the project manager. She will oversee all day-to-day aspects of the experimental work including managing the technicians, setting up trials executing trials collecting data, conducting preliminary analyses, drafting reports, etc.</t>
  </si>
  <si>
    <t xml:space="preserve">Research trainees are full-time, registered graduate students who are working toward an advanced degree related to the marine or coastal sciences. They are expected to make “good progress” toward their degrees, to remain in good academic standing and to participate in a research project that has been approved by Sea Grant. The project should be one that will either serve to provide material for a thesis or provide a training opportunity that will further the trainee’s education in the major field. A fellowship stipend is awarded for a 12-month period at 50% time. The traineeship stipend will be set to the amount paid a 12-month, 50%-time graduate stipend at the host university’s approved graduate student researcher rate, not to exceed $30,000 per year. The traineeship stipend does not cover graduate student tuition and fees. These funds, if requested, must be outlined under "other costs" in the budget and justified under "other costs" in the budget justification. Indicate the number of research trainees requested for the project in line M. </t>
  </si>
  <si>
    <t>2021 NEW FACULTY AWARDS: FULL PROPOSAL - TITLE PAGE</t>
  </si>
  <si>
    <t>Effort in Person-Months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</si>
</sst>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0.00_);_(&quot;$&quot;* \(#,##0.00\);_(&quot;$&quot;* &quot;-&quot;??_);_(@_)"/>
    <numFmt numFmtId="164" formatCode="0."/>
    <numFmt numFmtId="165" formatCode="0.0%"/>
    <numFmt numFmtId="166" formatCode="[Blue]#,##0_);[Red]\(#,##0\);;"/>
    <numFmt numFmtId="167" formatCode="#,##0.0"/>
    <numFmt numFmtId="168" formatCode="0.0"/>
    <numFmt numFmtId="169" formatCode="[&lt;=9999999]###\-####;\(###\)\ ###\-####"/>
  </numFmts>
  <fonts count="37">
    <font>
      <sz val="9"/>
      <name val="Geneva"/>
    </font>
    <font>
      <b/>
      <sz val="10"/>
      <name val="Geneva"/>
      <family val="2"/>
    </font>
    <font>
      <sz val="10"/>
      <name val="Geneva"/>
      <family val="2"/>
    </font>
    <font>
      <sz val="9"/>
      <name val="Geneva"/>
      <family val="2"/>
    </font>
    <font>
      <sz val="8"/>
      <name val="Geneva"/>
      <family val="2"/>
    </font>
    <font>
      <b/>
      <sz val="9"/>
      <name val="Geneva"/>
      <family val="2"/>
    </font>
    <font>
      <u/>
      <sz val="10"/>
      <color indexed="12"/>
      <name val="Geneva"/>
      <family val="2"/>
    </font>
    <font>
      <sz val="8"/>
      <name val="Arial"/>
      <family val="2"/>
    </font>
    <font>
      <sz val="8"/>
      <name val="Verdana"/>
      <family val="2"/>
    </font>
    <font>
      <b/>
      <sz val="9"/>
      <color indexed="81"/>
      <name val="Geneva"/>
      <family val="2"/>
    </font>
    <font>
      <sz val="9"/>
      <name val="Helvetica"/>
      <family val="2"/>
    </font>
    <font>
      <b/>
      <sz val="10"/>
      <name val="Helvetica"/>
      <family val="2"/>
    </font>
    <font>
      <b/>
      <sz val="9"/>
      <name val="Helvetica"/>
      <family val="2"/>
    </font>
    <font>
      <sz val="10"/>
      <name val="Helvetica"/>
      <family val="2"/>
    </font>
    <font>
      <b/>
      <u/>
      <sz val="10"/>
      <name val="Helvetica"/>
      <family val="2"/>
    </font>
    <font>
      <b/>
      <sz val="11"/>
      <name val="Helvetica"/>
      <family val="2"/>
    </font>
    <font>
      <sz val="11"/>
      <name val="Helvetica"/>
      <family val="2"/>
    </font>
    <font>
      <b/>
      <u/>
      <sz val="11"/>
      <name val="Helvetica"/>
      <family val="2"/>
    </font>
    <font>
      <sz val="10"/>
      <name val="Arial"/>
      <family val="2"/>
    </font>
    <font>
      <b/>
      <sz val="12"/>
      <name val="Arial"/>
      <family val="2"/>
    </font>
    <font>
      <sz val="9"/>
      <name val="Arial"/>
      <family val="2"/>
    </font>
    <font>
      <b/>
      <sz val="10"/>
      <name val="Arial"/>
      <family val="2"/>
    </font>
    <font>
      <b/>
      <sz val="9"/>
      <name val="Myriad Pro"/>
    </font>
    <font>
      <sz val="11"/>
      <name val="Garamond Premr Pro"/>
    </font>
    <font>
      <sz val="7"/>
      <name val="Times New Roman"/>
      <family val="1"/>
    </font>
    <font>
      <sz val="8"/>
      <name val="Helvetica"/>
      <family val="2"/>
    </font>
    <font>
      <sz val="7"/>
      <name val="Helvetica"/>
      <family val="2"/>
    </font>
    <font>
      <u/>
      <sz val="10"/>
      <color indexed="12"/>
      <name val="Helvetica"/>
      <family val="2"/>
    </font>
    <font>
      <i/>
      <sz val="10"/>
      <name val="Helvetica"/>
      <family val="2"/>
    </font>
    <font>
      <b/>
      <sz val="11"/>
      <color indexed="10"/>
      <name val="Helvetica"/>
      <family val="2"/>
    </font>
    <font>
      <sz val="10"/>
      <color indexed="10"/>
      <name val="Helvetica"/>
      <family val="2"/>
    </font>
    <font>
      <b/>
      <sz val="10"/>
      <color indexed="10"/>
      <name val="Helvetica"/>
      <family val="2"/>
    </font>
    <font>
      <b/>
      <sz val="14"/>
      <name val="Arial"/>
      <family val="2"/>
    </font>
    <font>
      <b/>
      <sz val="11"/>
      <name val="Arial"/>
      <family val="2"/>
    </font>
    <font>
      <sz val="11"/>
      <name val="Geneva"/>
      <family val="2"/>
    </font>
    <font>
      <b/>
      <sz val="9"/>
      <name val="Arial"/>
      <family val="2"/>
    </font>
    <font>
      <i/>
      <sz val="9"/>
      <name val="Arial"/>
      <family val="2"/>
    </font>
  </fonts>
  <fills count="7">
    <fill>
      <patternFill patternType="none"/>
    </fill>
    <fill>
      <patternFill patternType="gray125"/>
    </fill>
    <fill>
      <patternFill patternType="solid">
        <fgColor indexed="23"/>
        <bgColor indexed="64"/>
      </patternFill>
    </fill>
    <fill>
      <patternFill patternType="solid">
        <fgColor indexed="47"/>
        <bgColor indexed="64"/>
      </patternFill>
    </fill>
    <fill>
      <patternFill patternType="solid">
        <fgColor rgb="FFFFFF00"/>
        <bgColor indexed="64"/>
      </patternFill>
    </fill>
    <fill>
      <patternFill patternType="solid">
        <fgColor theme="0" tint="-0.14999847407452621"/>
        <bgColor indexed="64"/>
      </patternFill>
    </fill>
    <fill>
      <patternFill patternType="solid">
        <fgColor rgb="FFE3E3E3"/>
        <bgColor rgb="FF000000"/>
      </patternFill>
    </fill>
  </fills>
  <borders count="40">
    <border>
      <left/>
      <right/>
      <top/>
      <bottom/>
      <diagonal/>
    </border>
    <border>
      <left style="thin">
        <color auto="1"/>
      </left>
      <right/>
      <top/>
      <bottom/>
      <diagonal/>
    </border>
    <border>
      <left/>
      <right/>
      <top/>
      <bottom style="medium">
        <color auto="1"/>
      </bottom>
      <diagonal/>
    </border>
    <border>
      <left/>
      <right/>
      <top/>
      <bottom style="thin">
        <color auto="1"/>
      </bottom>
      <diagonal/>
    </border>
    <border>
      <left/>
      <right/>
      <top style="thin">
        <color auto="1"/>
      </top>
      <bottom style="thin">
        <color auto="1"/>
      </bottom>
      <diagonal/>
    </border>
    <border>
      <left/>
      <right style="thin">
        <color auto="1"/>
      </right>
      <top/>
      <bottom/>
      <diagonal/>
    </border>
    <border>
      <left/>
      <right/>
      <top style="thin">
        <color auto="1"/>
      </top>
      <bottom/>
      <diagonal/>
    </border>
    <border>
      <left/>
      <right style="thin">
        <color auto="1"/>
      </right>
      <top/>
      <bottom style="thin">
        <color auto="1"/>
      </bottom>
      <diagonal/>
    </border>
    <border>
      <left style="thin">
        <color auto="1"/>
      </left>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right style="thin">
        <color auto="1"/>
      </right>
      <top style="thin">
        <color auto="1"/>
      </top>
      <bottom/>
      <diagonal/>
    </border>
    <border>
      <left/>
      <right/>
      <top/>
      <bottom style="double">
        <color auto="1"/>
      </bottom>
      <diagonal/>
    </border>
    <border>
      <left style="thin">
        <color auto="1"/>
      </left>
      <right style="thin">
        <color auto="1"/>
      </right>
      <top style="thin">
        <color auto="1"/>
      </top>
      <bottom style="double">
        <color auto="1"/>
      </bottom>
      <diagonal/>
    </border>
    <border>
      <left style="thin">
        <color auto="1"/>
      </left>
      <right style="thin">
        <color auto="1"/>
      </right>
      <top/>
      <bottom style="hair">
        <color auto="1"/>
      </bottom>
      <diagonal/>
    </border>
    <border>
      <left/>
      <right/>
      <top style="medium">
        <color auto="1"/>
      </top>
      <bottom/>
      <diagonal/>
    </border>
    <border>
      <left style="thin">
        <color auto="1"/>
      </left>
      <right/>
      <top style="thin">
        <color auto="1"/>
      </top>
      <bottom/>
      <diagonal/>
    </border>
    <border>
      <left style="thin">
        <color auto="1"/>
      </left>
      <right style="thin">
        <color auto="1"/>
      </right>
      <top style="thin">
        <color auto="1"/>
      </top>
      <bottom/>
      <diagonal/>
    </border>
    <border>
      <left/>
      <right style="medium">
        <color auto="1"/>
      </right>
      <top/>
      <bottom/>
      <diagonal/>
    </border>
    <border>
      <left style="thin">
        <color auto="1"/>
      </left>
      <right style="medium">
        <color auto="1"/>
      </right>
      <top style="thin">
        <color auto="1"/>
      </top>
      <bottom style="thin">
        <color auto="1"/>
      </bottom>
      <diagonal/>
    </border>
    <border>
      <left/>
      <right/>
      <top/>
      <bottom style="hair">
        <color auto="1"/>
      </bottom>
      <diagonal/>
    </border>
    <border>
      <left/>
      <right/>
      <top/>
      <bottom style="dotted">
        <color auto="1"/>
      </bottom>
      <diagonal/>
    </border>
    <border>
      <left/>
      <right style="medium">
        <color auto="1"/>
      </right>
      <top/>
      <bottom style="thin">
        <color auto="1"/>
      </bottom>
      <diagonal/>
    </border>
    <border>
      <left/>
      <right style="medium">
        <color auto="1"/>
      </right>
      <top style="thin">
        <color auto="1"/>
      </top>
      <bottom style="thin">
        <color auto="1"/>
      </bottom>
      <diagonal/>
    </border>
    <border>
      <left style="thin">
        <color auto="1"/>
      </left>
      <right style="thin">
        <color auto="1"/>
      </right>
      <top style="thin">
        <color auto="1"/>
      </top>
      <bottom style="medium">
        <color auto="1"/>
      </bottom>
      <diagonal/>
    </border>
    <border>
      <left/>
      <right style="medium">
        <color auto="1"/>
      </right>
      <top style="thin">
        <color auto="1"/>
      </top>
      <bottom style="medium">
        <color auto="1"/>
      </bottom>
      <diagonal/>
    </border>
    <border>
      <left style="thin">
        <color auto="1"/>
      </left>
      <right style="medium">
        <color auto="1"/>
      </right>
      <top/>
      <bottom style="thin">
        <color auto="1"/>
      </bottom>
      <diagonal/>
    </border>
    <border>
      <left style="thin">
        <color auto="1"/>
      </left>
      <right style="medium">
        <color auto="1"/>
      </right>
      <top style="thin">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medium">
        <color auto="1"/>
      </left>
      <right style="thin">
        <color auto="1"/>
      </right>
      <top style="medium">
        <color auto="1"/>
      </top>
      <bottom style="medium">
        <color auto="1"/>
      </bottom>
      <diagonal/>
    </border>
    <border>
      <left/>
      <right style="medium">
        <color auto="1"/>
      </right>
      <top style="medium">
        <color auto="1"/>
      </top>
      <bottom style="medium">
        <color auto="1"/>
      </bottom>
      <diagonal/>
    </border>
    <border>
      <left style="thin">
        <color auto="1"/>
      </left>
      <right/>
      <top style="thin">
        <color auto="1"/>
      </top>
      <bottom style="double">
        <color auto="1"/>
      </bottom>
      <diagonal/>
    </border>
    <border>
      <left/>
      <right style="thin">
        <color auto="1"/>
      </right>
      <top style="thin">
        <color auto="1"/>
      </top>
      <bottom style="double">
        <color auto="1"/>
      </bottom>
      <diagonal/>
    </border>
    <border>
      <left/>
      <right/>
      <top style="thin">
        <color auto="1"/>
      </top>
      <bottom style="double">
        <color auto="1"/>
      </bottom>
      <diagonal/>
    </border>
  </borders>
  <cellStyleXfs count="5">
    <xf numFmtId="0" fontId="0" fillId="0" borderId="0" applyProtection="0"/>
    <xf numFmtId="4" fontId="2" fillId="0" borderId="0" applyFont="0" applyFill="0" applyBorder="0" applyAlignment="0" applyProtection="0"/>
    <xf numFmtId="0" fontId="6" fillId="0" borderId="0" applyNumberFormat="0" applyFill="0" applyBorder="0" applyAlignment="0" applyProtection="0">
      <alignment vertical="top"/>
      <protection locked="0"/>
    </xf>
    <xf numFmtId="0" fontId="3" fillId="0" borderId="0"/>
    <xf numFmtId="9" fontId="2" fillId="0" borderId="0" applyFont="0" applyFill="0" applyBorder="0" applyAlignment="0" applyProtection="0"/>
  </cellStyleXfs>
  <cellXfs count="455">
    <xf numFmtId="0" fontId="0" fillId="0" borderId="0" xfId="0"/>
    <xf numFmtId="2" fontId="0" fillId="0" borderId="0" xfId="0" applyNumberFormat="1"/>
    <xf numFmtId="0" fontId="0" fillId="0" borderId="1" xfId="0" applyBorder="1"/>
    <xf numFmtId="0" fontId="0" fillId="0" borderId="0" xfId="0" applyBorder="1"/>
    <xf numFmtId="3" fontId="0" fillId="0" borderId="0" xfId="0" applyNumberFormat="1" applyBorder="1"/>
    <xf numFmtId="0" fontId="0" fillId="0" borderId="0" xfId="0" applyAlignment="1">
      <alignment horizontal="right"/>
    </xf>
    <xf numFmtId="0" fontId="5" fillId="0" borderId="0" xfId="0" applyFont="1" applyAlignment="1">
      <alignment horizontal="center"/>
    </xf>
    <xf numFmtId="0" fontId="0" fillId="0" borderId="0" xfId="0" applyFill="1" applyBorder="1"/>
    <xf numFmtId="0" fontId="0" fillId="0" borderId="3" xfId="0" applyBorder="1"/>
    <xf numFmtId="0" fontId="0" fillId="0" borderId="0" xfId="0" applyBorder="1" applyAlignment="1">
      <alignment horizontal="left"/>
    </xf>
    <xf numFmtId="0" fontId="10" fillId="0" borderId="0" xfId="0" applyFont="1"/>
    <xf numFmtId="0" fontId="10" fillId="0" borderId="0" xfId="0" applyFont="1" applyBorder="1"/>
    <xf numFmtId="0" fontId="13" fillId="0" borderId="0" xfId="0" applyFont="1" applyBorder="1" applyAlignment="1">
      <alignment horizontal="left"/>
    </xf>
    <xf numFmtId="0" fontId="13" fillId="0" borderId="0" xfId="0" applyFont="1"/>
    <xf numFmtId="0" fontId="11" fillId="0" borderId="0" xfId="0" applyFont="1" applyBorder="1"/>
    <xf numFmtId="164" fontId="11" fillId="0" borderId="3" xfId="0" applyNumberFormat="1" applyFont="1" applyBorder="1"/>
    <xf numFmtId="0" fontId="11" fillId="0" borderId="3" xfId="0" applyFont="1" applyBorder="1"/>
    <xf numFmtId="0" fontId="13" fillId="0" borderId="3" xfId="0" applyFont="1" applyBorder="1"/>
    <xf numFmtId="0" fontId="13" fillId="0" borderId="4" xfId="0" applyFont="1" applyBorder="1"/>
    <xf numFmtId="164" fontId="11" fillId="0" borderId="0" xfId="0" applyNumberFormat="1" applyFont="1" applyAlignment="1">
      <alignment horizontal="right"/>
    </xf>
    <xf numFmtId="0" fontId="11" fillId="0" borderId="0" xfId="0" applyFont="1"/>
    <xf numFmtId="0" fontId="13" fillId="0" borderId="0" xfId="0" applyFont="1" applyAlignment="1">
      <alignment horizontal="left"/>
    </xf>
    <xf numFmtId="0" fontId="13" fillId="0" borderId="0" xfId="0" applyFont="1" applyBorder="1"/>
    <xf numFmtId="0" fontId="13" fillId="0" borderId="5" xfId="0" applyFont="1" applyBorder="1"/>
    <xf numFmtId="0" fontId="13" fillId="0" borderId="0" xfId="0" applyFont="1" applyAlignment="1">
      <alignment horizontal="left" vertical="top" wrapText="1"/>
    </xf>
    <xf numFmtId="0" fontId="13" fillId="0" borderId="0" xfId="0" applyFont="1" applyFill="1" applyBorder="1"/>
    <xf numFmtId="0" fontId="11" fillId="0" borderId="0" xfId="0" applyFont="1" applyAlignment="1">
      <alignment horizontal="right" wrapText="1"/>
    </xf>
    <xf numFmtId="0" fontId="11" fillId="0" borderId="0" xfId="0" applyFont="1" applyAlignment="1">
      <alignment horizontal="left"/>
    </xf>
    <xf numFmtId="3" fontId="13" fillId="0" borderId="5" xfId="1" applyNumberFormat="1" applyFont="1" applyBorder="1"/>
    <xf numFmtId="0" fontId="11" fillId="0" borderId="0" xfId="0" applyFont="1" applyAlignment="1">
      <alignment horizontal="right"/>
    </xf>
    <xf numFmtId="3" fontId="13" fillId="0" borderId="0" xfId="1" applyNumberFormat="1" applyFont="1" applyBorder="1"/>
    <xf numFmtId="0" fontId="11" fillId="0" borderId="0" xfId="0" applyFont="1" applyBorder="1" applyAlignment="1">
      <alignment horizontal="right" wrapText="1"/>
    </xf>
    <xf numFmtId="3" fontId="13" fillId="2" borderId="0" xfId="1" applyNumberFormat="1" applyFont="1" applyFill="1" applyBorder="1"/>
    <xf numFmtId="0" fontId="13" fillId="0" borderId="0" xfId="0" applyFont="1" applyBorder="1" applyAlignment="1">
      <alignment horizontal="center"/>
    </xf>
    <xf numFmtId="3" fontId="13" fillId="2" borderId="0" xfId="1" applyNumberFormat="1" applyFont="1" applyFill="1" applyBorder="1" applyAlignment="1">
      <alignment horizontal="center"/>
    </xf>
    <xf numFmtId="3" fontId="13" fillId="2" borderId="5" xfId="1" applyNumberFormat="1" applyFont="1" applyFill="1" applyBorder="1"/>
    <xf numFmtId="3" fontId="13" fillId="2" borderId="3" xfId="1" applyNumberFormat="1" applyFont="1" applyFill="1" applyBorder="1"/>
    <xf numFmtId="3" fontId="13" fillId="2" borderId="3" xfId="1" applyNumberFormat="1" applyFont="1" applyFill="1" applyBorder="1" applyAlignment="1">
      <alignment horizontal="center"/>
    </xf>
    <xf numFmtId="3" fontId="13" fillId="2" borderId="7" xfId="1" applyNumberFormat="1" applyFont="1" applyFill="1" applyBorder="1"/>
    <xf numFmtId="3" fontId="13" fillId="0" borderId="0" xfId="1" applyNumberFormat="1" applyFont="1" applyFill="1" applyBorder="1"/>
    <xf numFmtId="164" fontId="11" fillId="0" borderId="0" xfId="0" applyNumberFormat="1" applyFont="1" applyAlignment="1">
      <alignment horizontal="right" wrapText="1"/>
    </xf>
    <xf numFmtId="164" fontId="11" fillId="0" borderId="3" xfId="0" applyNumberFormat="1" applyFont="1" applyBorder="1" applyAlignment="1">
      <alignment horizontal="left" wrapText="1"/>
    </xf>
    <xf numFmtId="0" fontId="13" fillId="0" borderId="0" xfId="0" applyFont="1" applyAlignment="1">
      <alignment horizontal="right"/>
    </xf>
    <xf numFmtId="3" fontId="13" fillId="0" borderId="0" xfId="0" applyNumberFormat="1" applyFont="1"/>
    <xf numFmtId="165" fontId="13" fillId="0" borderId="0" xfId="4" applyNumberFormat="1" applyFont="1"/>
    <xf numFmtId="9" fontId="11" fillId="0" borderId="0" xfId="4" applyFont="1"/>
    <xf numFmtId="0" fontId="13" fillId="0" borderId="5" xfId="0" applyFont="1" applyBorder="1" applyAlignment="1">
      <alignment horizontal="center" wrapText="1"/>
    </xf>
    <xf numFmtId="0" fontId="13" fillId="0" borderId="8" xfId="0" applyFont="1" applyBorder="1" applyAlignment="1">
      <alignment horizontal="center"/>
    </xf>
    <xf numFmtId="0" fontId="13" fillId="0" borderId="7" xfId="0" applyFont="1" applyBorder="1" applyAlignment="1">
      <alignment horizontal="center" wrapText="1"/>
    </xf>
    <xf numFmtId="0" fontId="13" fillId="0" borderId="1" xfId="0" applyFont="1" applyBorder="1"/>
    <xf numFmtId="0" fontId="13" fillId="0" borderId="3" xfId="0" applyFont="1" applyBorder="1" applyAlignment="1">
      <alignment horizontal="left"/>
    </xf>
    <xf numFmtId="167" fontId="13" fillId="2" borderId="4" xfId="0" applyNumberFormat="1" applyFont="1" applyFill="1" applyBorder="1"/>
    <xf numFmtId="167" fontId="13" fillId="2" borderId="9" xfId="0" applyNumberFormat="1" applyFont="1" applyFill="1" applyBorder="1"/>
    <xf numFmtId="3" fontId="13" fillId="2" borderId="4" xfId="0" applyNumberFormat="1" applyFont="1" applyFill="1" applyBorder="1"/>
    <xf numFmtId="164" fontId="11" fillId="0" borderId="3" xfId="0" applyNumberFormat="1" applyFont="1" applyFill="1" applyBorder="1" applyAlignment="1">
      <alignment horizontal="left"/>
    </xf>
    <xf numFmtId="0" fontId="0" fillId="0" borderId="4" xfId="0" applyFill="1" applyBorder="1" applyAlignment="1"/>
    <xf numFmtId="0" fontId="11" fillId="0" borderId="0" xfId="0" applyFont="1" applyFill="1" applyBorder="1"/>
    <xf numFmtId="0" fontId="13" fillId="0" borderId="0" xfId="0" applyFont="1" applyFill="1" applyBorder="1" applyAlignment="1">
      <alignment horizontal="left" wrapText="1"/>
    </xf>
    <xf numFmtId="0" fontId="11" fillId="0" borderId="3" xfId="0" applyFont="1" applyBorder="1" applyAlignment="1">
      <alignment wrapText="1"/>
    </xf>
    <xf numFmtId="3" fontId="13" fillId="0" borderId="9" xfId="1" applyNumberFormat="1" applyFont="1" applyFill="1" applyBorder="1"/>
    <xf numFmtId="3" fontId="13" fillId="3" borderId="4" xfId="1" applyNumberFormat="1" applyFont="1" applyFill="1" applyBorder="1"/>
    <xf numFmtId="3" fontId="13" fillId="3" borderId="4" xfId="0" applyNumberFormat="1" applyFont="1" applyFill="1" applyBorder="1"/>
    <xf numFmtId="167" fontId="13" fillId="3" borderId="10" xfId="0" applyNumberFormat="1" applyFont="1" applyFill="1" applyBorder="1"/>
    <xf numFmtId="167" fontId="13" fillId="3" borderId="9" xfId="0" applyNumberFormat="1" applyFont="1" applyFill="1" applyBorder="1"/>
    <xf numFmtId="2" fontId="13" fillId="3" borderId="10" xfId="1" applyNumberFormat="1" applyFont="1" applyFill="1" applyBorder="1"/>
    <xf numFmtId="2" fontId="13" fillId="3" borderId="4" xfId="1" applyNumberFormat="1" applyFont="1" applyFill="1" applyBorder="1"/>
    <xf numFmtId="167" fontId="13" fillId="3" borderId="4" xfId="1" applyNumberFormat="1" applyFont="1" applyFill="1" applyBorder="1"/>
    <xf numFmtId="0" fontId="13" fillId="3" borderId="4" xfId="0" applyFont="1" applyFill="1" applyBorder="1"/>
    <xf numFmtId="168" fontId="13" fillId="3" borderId="10" xfId="0" applyNumberFormat="1" applyFont="1" applyFill="1" applyBorder="1"/>
    <xf numFmtId="168" fontId="13" fillId="3" borderId="9" xfId="0" applyNumberFormat="1" applyFont="1" applyFill="1" applyBorder="1"/>
    <xf numFmtId="3" fontId="13" fillId="3" borderId="0" xfId="1" applyNumberFormat="1" applyFont="1" applyFill="1" applyBorder="1"/>
    <xf numFmtId="0" fontId="11" fillId="3" borderId="0" xfId="0" applyFont="1" applyFill="1" applyBorder="1"/>
    <xf numFmtId="3" fontId="13" fillId="3" borderId="9" xfId="0" applyNumberFormat="1" applyFont="1" applyFill="1" applyBorder="1"/>
    <xf numFmtId="3" fontId="11" fillId="0" borderId="3" xfId="0" applyNumberFormat="1" applyFont="1" applyBorder="1"/>
    <xf numFmtId="3" fontId="13" fillId="3" borderId="9" xfId="1" applyNumberFormat="1" applyFont="1" applyFill="1" applyBorder="1"/>
    <xf numFmtId="3" fontId="13" fillId="0" borderId="7" xfId="1" applyNumberFormat="1" applyFont="1" applyFill="1" applyBorder="1"/>
    <xf numFmtId="3" fontId="13" fillId="0" borderId="11" xfId="1" applyNumberFormat="1" applyFont="1" applyFill="1" applyBorder="1"/>
    <xf numFmtId="3" fontId="13" fillId="0" borderId="12" xfId="1" applyNumberFormat="1" applyFont="1" applyFill="1" applyBorder="1"/>
    <xf numFmtId="0" fontId="11" fillId="0" borderId="4" xfId="0" applyFont="1" applyBorder="1"/>
    <xf numFmtId="3" fontId="13" fillId="0" borderId="4" xfId="0" applyNumberFormat="1" applyFont="1" applyFill="1" applyBorder="1"/>
    <xf numFmtId="3" fontId="13" fillId="0" borderId="3" xfId="1" applyNumberFormat="1" applyFont="1" applyBorder="1"/>
    <xf numFmtId="0" fontId="10" fillId="0" borderId="1" xfId="0" applyFont="1" applyBorder="1"/>
    <xf numFmtId="0" fontId="16" fillId="0" borderId="0" xfId="0" applyFont="1" applyBorder="1" applyAlignment="1">
      <alignment horizontal="left"/>
    </xf>
    <xf numFmtId="0" fontId="16" fillId="0" borderId="1" xfId="0" applyFont="1" applyBorder="1"/>
    <xf numFmtId="0" fontId="16" fillId="0" borderId="0" xfId="0" applyFont="1"/>
    <xf numFmtId="0" fontId="16" fillId="0" borderId="0" xfId="0" applyFont="1" applyBorder="1"/>
    <xf numFmtId="0" fontId="15" fillId="0" borderId="0" xfId="0" applyFont="1" applyBorder="1"/>
    <xf numFmtId="0" fontId="16" fillId="0" borderId="4" xfId="0" applyFont="1" applyBorder="1"/>
    <xf numFmtId="0" fontId="16" fillId="0" borderId="10" xfId="0" applyFont="1" applyBorder="1" applyAlignment="1">
      <alignment horizontal="center"/>
    </xf>
    <xf numFmtId="0" fontId="16" fillId="0" borderId="4" xfId="0" applyFont="1" applyFill="1" applyBorder="1"/>
    <xf numFmtId="164" fontId="15" fillId="0" borderId="0" xfId="0" applyNumberFormat="1" applyFont="1" applyAlignment="1">
      <alignment horizontal="right"/>
    </xf>
    <xf numFmtId="0" fontId="15" fillId="0" borderId="0" xfId="0" applyFont="1"/>
    <xf numFmtId="0" fontId="16" fillId="0" borderId="0" xfId="0" applyFont="1" applyAlignment="1">
      <alignment horizontal="left"/>
    </xf>
    <xf numFmtId="0" fontId="16" fillId="0" borderId="1" xfId="0" applyFont="1" applyBorder="1" applyAlignment="1">
      <alignment horizontal="center"/>
    </xf>
    <xf numFmtId="0" fontId="16" fillId="0" borderId="5" xfId="0" applyFont="1" applyBorder="1"/>
    <xf numFmtId="168" fontId="16" fillId="0" borderId="1" xfId="0" applyNumberFormat="1" applyFont="1" applyBorder="1"/>
    <xf numFmtId="168" fontId="16" fillId="0" borderId="5" xfId="0" applyNumberFormat="1" applyFont="1" applyBorder="1"/>
    <xf numFmtId="3" fontId="16" fillId="0" borderId="0" xfId="1" applyNumberFormat="1" applyFont="1"/>
    <xf numFmtId="3" fontId="16" fillId="3" borderId="4" xfId="0" applyNumberFormat="1" applyFont="1" applyFill="1" applyBorder="1"/>
    <xf numFmtId="167" fontId="16" fillId="3" borderId="10" xfId="0" applyNumberFormat="1" applyFont="1" applyFill="1" applyBorder="1"/>
    <xf numFmtId="167" fontId="16" fillId="3" borderId="9" xfId="0" applyNumberFormat="1" applyFont="1" applyFill="1" applyBorder="1"/>
    <xf numFmtId="3" fontId="16" fillId="3" borderId="4" xfId="1" applyNumberFormat="1" applyFont="1" applyFill="1" applyBorder="1"/>
    <xf numFmtId="0" fontId="16" fillId="0" borderId="0" xfId="0" applyFont="1" applyAlignment="1">
      <alignment horizontal="left" vertical="top" wrapText="1"/>
    </xf>
    <xf numFmtId="0" fontId="16" fillId="0" borderId="9" xfId="0" applyFont="1" applyBorder="1"/>
    <xf numFmtId="0" fontId="16" fillId="0" borderId="0" xfId="0" applyFont="1" applyFill="1" applyBorder="1"/>
    <xf numFmtId="0" fontId="15" fillId="0" borderId="0" xfId="0" applyFont="1" applyAlignment="1">
      <alignment horizontal="right" wrapText="1"/>
    </xf>
    <xf numFmtId="0" fontId="15" fillId="0" borderId="0" xfId="0" applyFont="1" applyAlignment="1">
      <alignment horizontal="left"/>
    </xf>
    <xf numFmtId="0" fontId="16" fillId="0" borderId="6" xfId="0" applyFont="1" applyBorder="1"/>
    <xf numFmtId="167" fontId="16" fillId="0" borderId="1" xfId="1" applyNumberFormat="1" applyFont="1" applyBorder="1" applyAlignment="1">
      <alignment horizontal="right"/>
    </xf>
    <xf numFmtId="167" fontId="16" fillId="0" borderId="5" xfId="1" applyNumberFormat="1" applyFont="1" applyBorder="1"/>
    <xf numFmtId="3" fontId="16" fillId="0" borderId="5" xfId="1" applyNumberFormat="1" applyFont="1" applyBorder="1"/>
    <xf numFmtId="167" fontId="16" fillId="0" borderId="0" xfId="1" applyNumberFormat="1" applyFont="1"/>
    <xf numFmtId="0" fontId="15" fillId="0" borderId="0" xfId="0" applyFont="1" applyAlignment="1">
      <alignment horizontal="right"/>
    </xf>
    <xf numFmtId="2" fontId="16" fillId="0" borderId="1" xfId="0" applyNumberFormat="1" applyFont="1" applyBorder="1" applyAlignment="1">
      <alignment horizontal="right"/>
    </xf>
    <xf numFmtId="2" fontId="16" fillId="0" borderId="5" xfId="1" applyNumberFormat="1" applyFont="1" applyBorder="1"/>
    <xf numFmtId="3" fontId="16" fillId="0" borderId="0" xfId="1" applyNumberFormat="1" applyFont="1" applyBorder="1"/>
    <xf numFmtId="2" fontId="16" fillId="0" borderId="1" xfId="1" applyNumberFormat="1" applyFont="1" applyBorder="1" applyAlignment="1">
      <alignment horizontal="right"/>
    </xf>
    <xf numFmtId="0" fontId="15" fillId="0" borderId="0" xfId="0" applyFont="1" applyBorder="1" applyAlignment="1">
      <alignment horizontal="right" wrapText="1"/>
    </xf>
    <xf numFmtId="0" fontId="16" fillId="0" borderId="1" xfId="0" applyFont="1" applyBorder="1" applyAlignment="1">
      <alignment horizontal="right"/>
    </xf>
    <xf numFmtId="0" fontId="16" fillId="0" borderId="0" xfId="0" applyFont="1" applyAlignment="1">
      <alignment horizontal="right" wrapText="1"/>
    </xf>
    <xf numFmtId="3" fontId="16" fillId="3" borderId="10" xfId="0" applyNumberFormat="1" applyFont="1" applyFill="1" applyBorder="1"/>
    <xf numFmtId="3" fontId="16" fillId="3" borderId="9" xfId="0" applyNumberFormat="1" applyFont="1" applyFill="1" applyBorder="1"/>
    <xf numFmtId="167" fontId="16" fillId="0" borderId="1" xfId="1" applyNumberFormat="1" applyFont="1" applyBorder="1" applyAlignment="1">
      <alignment horizontal="center"/>
    </xf>
    <xf numFmtId="0" fontId="16" fillId="3" borderId="4" xfId="0" applyFont="1" applyFill="1" applyBorder="1"/>
    <xf numFmtId="167" fontId="16" fillId="3" borderId="4" xfId="0" applyNumberFormat="1" applyFont="1" applyFill="1" applyBorder="1"/>
    <xf numFmtId="3" fontId="16" fillId="2" borderId="0" xfId="1" applyNumberFormat="1" applyFont="1" applyFill="1" applyBorder="1"/>
    <xf numFmtId="3" fontId="15" fillId="0" borderId="0" xfId="1" applyNumberFormat="1" applyFont="1"/>
    <xf numFmtId="3" fontId="16" fillId="2" borderId="0" xfId="1" applyNumberFormat="1" applyFont="1" applyFill="1" applyBorder="1" applyAlignment="1">
      <alignment horizontal="center"/>
    </xf>
    <xf numFmtId="3" fontId="16" fillId="2" borderId="5" xfId="1" applyNumberFormat="1" applyFont="1" applyFill="1" applyBorder="1"/>
    <xf numFmtId="3" fontId="16" fillId="2" borderId="3" xfId="1" applyNumberFormat="1" applyFont="1" applyFill="1" applyBorder="1"/>
    <xf numFmtId="3" fontId="16" fillId="2" borderId="3" xfId="1" applyNumberFormat="1" applyFont="1" applyFill="1" applyBorder="1" applyAlignment="1">
      <alignment horizontal="center"/>
    </xf>
    <xf numFmtId="3" fontId="16" fillId="2" borderId="7" xfId="1" applyNumberFormat="1" applyFont="1" applyFill="1" applyBorder="1"/>
    <xf numFmtId="0" fontId="15" fillId="0" borderId="4" xfId="0" applyFont="1" applyBorder="1"/>
    <xf numFmtId="3" fontId="16" fillId="0" borderId="4" xfId="1" applyNumberFormat="1" applyFont="1" applyFill="1" applyBorder="1"/>
    <xf numFmtId="3" fontId="15" fillId="0" borderId="3" xfId="1" applyNumberFormat="1" applyFont="1" applyBorder="1"/>
    <xf numFmtId="3" fontId="15" fillId="0" borderId="0" xfId="0" applyNumberFormat="1" applyFont="1"/>
    <xf numFmtId="9" fontId="15" fillId="0" borderId="3" xfId="4" applyFont="1" applyBorder="1"/>
    <xf numFmtId="9" fontId="15" fillId="0" borderId="0" xfId="4" applyFont="1"/>
    <xf numFmtId="164" fontId="15" fillId="0" borderId="0" xfId="0" applyNumberFormat="1" applyFont="1" applyAlignment="1">
      <alignment horizontal="right" wrapText="1"/>
    </xf>
    <xf numFmtId="164" fontId="15" fillId="0" borderId="3" xfId="0" applyNumberFormat="1" applyFont="1" applyBorder="1" applyAlignment="1">
      <alignment horizontal="left" wrapText="1"/>
    </xf>
    <xf numFmtId="0" fontId="15" fillId="0" borderId="4" xfId="0" applyFont="1" applyFill="1" applyBorder="1"/>
    <xf numFmtId="3" fontId="16" fillId="0" borderId="0" xfId="0" applyNumberFormat="1" applyFont="1"/>
    <xf numFmtId="165" fontId="16" fillId="0" borderId="0" xfId="4" applyNumberFormat="1" applyFont="1"/>
    <xf numFmtId="0" fontId="0" fillId="0" borderId="0" xfId="0" applyFill="1"/>
    <xf numFmtId="167" fontId="13" fillId="0" borderId="6" xfId="0" applyNumberFormat="1" applyFont="1" applyFill="1" applyBorder="1"/>
    <xf numFmtId="3" fontId="13" fillId="0" borderId="10" xfId="0" applyNumberFormat="1" applyFont="1" applyFill="1" applyBorder="1"/>
    <xf numFmtId="167" fontId="13" fillId="0" borderId="10" xfId="0" applyNumberFormat="1" applyFont="1" applyFill="1" applyBorder="1"/>
    <xf numFmtId="167" fontId="13" fillId="0" borderId="9" xfId="0" applyNumberFormat="1" applyFont="1" applyFill="1" applyBorder="1"/>
    <xf numFmtId="0" fontId="13" fillId="0" borderId="8" xfId="0" applyFont="1" applyBorder="1" applyAlignment="1">
      <alignment horizontal="right"/>
    </xf>
    <xf numFmtId="3" fontId="13" fillId="0" borderId="7" xfId="1" applyNumberFormat="1" applyFont="1" applyBorder="1"/>
    <xf numFmtId="167" fontId="13" fillId="0" borderId="8" xfId="1" applyNumberFormat="1" applyFont="1" applyBorder="1" applyAlignment="1">
      <alignment horizontal="right"/>
    </xf>
    <xf numFmtId="167" fontId="13" fillId="0" borderId="7" xfId="1" applyNumberFormat="1" applyFont="1" applyBorder="1"/>
    <xf numFmtId="2" fontId="13" fillId="0" borderId="8" xfId="0" applyNumberFormat="1" applyFont="1" applyBorder="1" applyAlignment="1">
      <alignment horizontal="right"/>
    </xf>
    <xf numFmtId="2" fontId="13" fillId="0" borderId="7" xfId="1" applyNumberFormat="1" applyFont="1" applyBorder="1"/>
    <xf numFmtId="2" fontId="13" fillId="0" borderId="8" xfId="1" applyNumberFormat="1" applyFont="1" applyBorder="1" applyAlignment="1">
      <alignment horizontal="right"/>
    </xf>
    <xf numFmtId="167" fontId="13" fillId="0" borderId="3" xfId="1" applyNumberFormat="1" applyFont="1" applyBorder="1"/>
    <xf numFmtId="168" fontId="13" fillId="0" borderId="8" xfId="0" applyNumberFormat="1" applyFont="1" applyBorder="1"/>
    <xf numFmtId="168" fontId="13" fillId="0" borderId="7" xfId="0" applyNumberFormat="1" applyFont="1" applyBorder="1"/>
    <xf numFmtId="3" fontId="13" fillId="0" borderId="0" xfId="0" applyNumberFormat="1" applyFont="1" applyBorder="1"/>
    <xf numFmtId="3" fontId="13" fillId="3" borderId="13" xfId="1" applyNumberFormat="1" applyFont="1" applyFill="1" applyBorder="1"/>
    <xf numFmtId="0" fontId="13" fillId="0" borderId="3" xfId="0" applyFont="1" applyBorder="1" applyAlignment="1">
      <alignment horizontal="center"/>
    </xf>
    <xf numFmtId="0" fontId="11" fillId="0" borderId="0" xfId="0" applyFont="1" applyAlignment="1">
      <alignment horizontal="center"/>
    </xf>
    <xf numFmtId="0" fontId="13" fillId="0" borderId="0" xfId="0" applyFont="1" applyBorder="1" applyAlignment="1"/>
    <xf numFmtId="0" fontId="13" fillId="0" borderId="0" xfId="0" applyFont="1" applyAlignment="1">
      <alignment vertical="top"/>
    </xf>
    <xf numFmtId="0" fontId="13" fillId="0" borderId="7" xfId="0" applyFont="1" applyFill="1" applyBorder="1" applyAlignment="1">
      <alignment horizontal="center"/>
    </xf>
    <xf numFmtId="0" fontId="0" fillId="0" borderId="9" xfId="0" applyFill="1" applyBorder="1" applyAlignment="1"/>
    <xf numFmtId="0" fontId="13" fillId="0" borderId="7" xfId="0" applyFont="1" applyBorder="1" applyAlignment="1">
      <alignment horizontal="left"/>
    </xf>
    <xf numFmtId="3" fontId="13" fillId="0" borderId="14" xfId="1" applyNumberFormat="1" applyFont="1" applyFill="1" applyBorder="1"/>
    <xf numFmtId="3" fontId="13" fillId="3" borderId="12" xfId="0" applyNumberFormat="1" applyFont="1" applyFill="1" applyBorder="1"/>
    <xf numFmtId="3" fontId="11" fillId="0" borderId="7" xfId="1" applyNumberFormat="1" applyFont="1" applyBorder="1"/>
    <xf numFmtId="0" fontId="11" fillId="0" borderId="5" xfId="0" applyFont="1" applyBorder="1"/>
    <xf numFmtId="0" fontId="11" fillId="0" borderId="5" xfId="0" applyFont="1" applyFill="1" applyBorder="1"/>
    <xf numFmtId="3" fontId="13" fillId="0" borderId="5" xfId="1" applyNumberFormat="1" applyFont="1" applyFill="1" applyBorder="1"/>
    <xf numFmtId="0" fontId="13" fillId="0" borderId="14" xfId="0" applyFont="1" applyBorder="1"/>
    <xf numFmtId="3" fontId="13" fillId="3" borderId="5" xfId="1" applyNumberFormat="1" applyFont="1" applyFill="1" applyBorder="1"/>
    <xf numFmtId="0" fontId="10" fillId="0" borderId="0" xfId="0" applyFont="1" applyBorder="1" applyAlignment="1"/>
    <xf numFmtId="0" fontId="10" fillId="0" borderId="0" xfId="0" applyFont="1" applyAlignment="1">
      <alignment horizontal="right"/>
    </xf>
    <xf numFmtId="0" fontId="18" fillId="0" borderId="0" xfId="0" applyFont="1"/>
    <xf numFmtId="0" fontId="11" fillId="0" borderId="0" xfId="0" applyFont="1" applyAlignment="1"/>
    <xf numFmtId="3" fontId="0" fillId="0" borderId="5" xfId="0" applyNumberFormat="1" applyBorder="1"/>
    <xf numFmtId="0" fontId="0" fillId="0" borderId="8" xfId="0" applyBorder="1"/>
    <xf numFmtId="2" fontId="0" fillId="0" borderId="3" xfId="0" applyNumberFormat="1" applyBorder="1"/>
    <xf numFmtId="3" fontId="0" fillId="0" borderId="7" xfId="0" applyNumberFormat="1" applyBorder="1"/>
    <xf numFmtId="3" fontId="0" fillId="0" borderId="0" xfId="0" applyNumberFormat="1" applyBorder="1" applyAlignment="1">
      <alignment horizontal="right"/>
    </xf>
    <xf numFmtId="2" fontId="0" fillId="0" borderId="0" xfId="0" applyNumberFormat="1" applyBorder="1"/>
    <xf numFmtId="3" fontId="0" fillId="0" borderId="13" xfId="0" applyNumberFormat="1" applyBorder="1"/>
    <xf numFmtId="3" fontId="0" fillId="0" borderId="11" xfId="0" applyNumberFormat="1" applyBorder="1"/>
    <xf numFmtId="3" fontId="2" fillId="0" borderId="0" xfId="0" applyNumberFormat="1" applyFont="1" applyBorder="1" applyAlignment="1">
      <alignment horizontal="right"/>
    </xf>
    <xf numFmtId="3" fontId="2" fillId="0" borderId="0" xfId="0" applyNumberFormat="1" applyFont="1" applyBorder="1"/>
    <xf numFmtId="3" fontId="0" fillId="0" borderId="16" xfId="0" applyNumberFormat="1" applyBorder="1"/>
    <xf numFmtId="0" fontId="18" fillId="0" borderId="0" xfId="0" applyFont="1" applyAlignment="1">
      <alignment vertical="top"/>
    </xf>
    <xf numFmtId="0" fontId="19" fillId="0" borderId="0" xfId="0" applyFont="1" applyAlignment="1"/>
    <xf numFmtId="4" fontId="0" fillId="0" borderId="0" xfId="0" applyNumberFormat="1"/>
    <xf numFmtId="0" fontId="13" fillId="0" borderId="3" xfId="0" applyFont="1" applyBorder="1" applyAlignment="1"/>
    <xf numFmtId="0" fontId="13" fillId="0" borderId="0" xfId="0" applyFont="1" applyAlignment="1">
      <alignment horizontal="center"/>
    </xf>
    <xf numFmtId="3" fontId="13" fillId="0" borderId="0" xfId="0" applyNumberFormat="1" applyFont="1" applyBorder="1" applyAlignment="1">
      <alignment horizontal="center"/>
    </xf>
    <xf numFmtId="3" fontId="0" fillId="0" borderId="12" xfId="0" applyNumberFormat="1" applyBorder="1" applyAlignment="1">
      <alignment horizontal="center" vertical="center"/>
    </xf>
    <xf numFmtId="0" fontId="20" fillId="0" borderId="12" xfId="0" applyFont="1" applyBorder="1" applyAlignment="1">
      <alignment vertical="center"/>
    </xf>
    <xf numFmtId="0" fontId="21" fillId="0" borderId="0" xfId="0" applyFont="1"/>
    <xf numFmtId="0" fontId="18" fillId="0" borderId="3" xfId="0" applyFont="1" applyBorder="1"/>
    <xf numFmtId="0" fontId="18" fillId="0" borderId="12" xfId="0" applyFont="1" applyBorder="1" applyAlignment="1">
      <alignment wrapText="1"/>
    </xf>
    <xf numFmtId="0" fontId="18" fillId="0" borderId="17" xfId="0" applyFont="1" applyBorder="1"/>
    <xf numFmtId="0" fontId="18" fillId="0" borderId="11" xfId="0" applyFont="1" applyBorder="1"/>
    <xf numFmtId="0" fontId="18" fillId="0" borderId="0" xfId="0" applyFont="1" applyBorder="1" applyAlignment="1">
      <alignment vertical="top"/>
    </xf>
    <xf numFmtId="3" fontId="18" fillId="0" borderId="17" xfId="1" applyNumberFormat="1" applyFont="1" applyBorder="1"/>
    <xf numFmtId="3" fontId="18" fillId="0" borderId="11" xfId="1" applyNumberFormat="1" applyFont="1" applyBorder="1"/>
    <xf numFmtId="0" fontId="18" fillId="0" borderId="12" xfId="0" applyFont="1" applyBorder="1" applyAlignment="1">
      <alignment horizontal="center" wrapText="1"/>
    </xf>
    <xf numFmtId="0" fontId="18" fillId="0" borderId="17" xfId="0" applyFont="1" applyBorder="1" applyAlignment="1">
      <alignment horizontal="left" wrapText="1"/>
    </xf>
    <xf numFmtId="0" fontId="18" fillId="0" borderId="11" xfId="0" applyFont="1" applyBorder="1" applyAlignment="1">
      <alignment horizontal="left" wrapText="1"/>
    </xf>
    <xf numFmtId="0" fontId="13" fillId="0" borderId="7" xfId="0" applyFont="1" applyBorder="1" applyAlignment="1">
      <alignment horizontal="center"/>
    </xf>
    <xf numFmtId="0" fontId="22" fillId="0" borderId="0" xfId="0" applyFont="1" applyAlignment="1">
      <alignment vertical="center"/>
    </xf>
    <xf numFmtId="0" fontId="23" fillId="0" borderId="0" xfId="0" applyFont="1" applyAlignment="1">
      <alignment vertical="center"/>
    </xf>
    <xf numFmtId="0" fontId="23" fillId="0" borderId="0" xfId="0" applyFont="1" applyAlignment="1">
      <alignment horizontal="left" vertical="center" indent="1"/>
    </xf>
    <xf numFmtId="0" fontId="5" fillId="0" borderId="7" xfId="0" applyFont="1" applyBorder="1" applyAlignment="1">
      <alignment horizontal="center"/>
    </xf>
    <xf numFmtId="0" fontId="5" fillId="0" borderId="5" xfId="0" applyFont="1" applyBorder="1" applyAlignment="1">
      <alignment horizontal="center"/>
    </xf>
    <xf numFmtId="9" fontId="11" fillId="0" borderId="7" xfId="4" applyFont="1" applyBorder="1"/>
    <xf numFmtId="3" fontId="10" fillId="0" borderId="0" xfId="0" applyNumberFormat="1" applyFont="1" applyBorder="1"/>
    <xf numFmtId="0" fontId="25" fillId="0" borderId="0" xfId="0" applyFont="1"/>
    <xf numFmtId="0" fontId="26" fillId="0" borderId="0" xfId="0" applyFont="1"/>
    <xf numFmtId="164" fontId="25" fillId="0" borderId="0" xfId="0" applyNumberFormat="1" applyFont="1"/>
    <xf numFmtId="2" fontId="10" fillId="0" borderId="0" xfId="0" applyNumberFormat="1" applyFont="1"/>
    <xf numFmtId="0" fontId="11" fillId="0" borderId="18" xfId="0" applyFont="1" applyBorder="1"/>
    <xf numFmtId="164" fontId="13" fillId="0" borderId="0" xfId="0" applyNumberFormat="1" applyFont="1"/>
    <xf numFmtId="3" fontId="13" fillId="0" borderId="21" xfId="0" applyNumberFormat="1" applyFont="1" applyBorder="1" applyAlignment="1">
      <alignment horizontal="center"/>
    </xf>
    <xf numFmtId="2" fontId="13" fillId="0" borderId="0" xfId="0" applyNumberFormat="1" applyFont="1" applyBorder="1"/>
    <xf numFmtId="3" fontId="13" fillId="0" borderId="12" xfId="0" applyNumberFormat="1" applyFont="1" applyBorder="1" applyAlignment="1">
      <alignment horizontal="right"/>
    </xf>
    <xf numFmtId="3" fontId="13" fillId="0" borderId="22" xfId="0" applyNumberFormat="1" applyFont="1" applyBorder="1" applyAlignment="1">
      <alignment horizontal="right"/>
    </xf>
    <xf numFmtId="3" fontId="13" fillId="0" borderId="0" xfId="0" applyNumberFormat="1" applyFont="1" applyBorder="1" applyAlignment="1">
      <alignment horizontal="right"/>
    </xf>
    <xf numFmtId="2" fontId="13" fillId="0" borderId="0" xfId="0" applyNumberFormat="1" applyFont="1" applyBorder="1" applyAlignment="1">
      <alignment horizontal="right"/>
    </xf>
    <xf numFmtId="3" fontId="13" fillId="0" borderId="21" xfId="0" applyNumberFormat="1" applyFont="1" applyBorder="1" applyAlignment="1">
      <alignment horizontal="right"/>
    </xf>
    <xf numFmtId="0" fontId="13" fillId="0" borderId="23" xfId="0" applyFont="1" applyBorder="1"/>
    <xf numFmtId="2" fontId="13" fillId="0" borderId="23" xfId="0" applyNumberFormat="1" applyFont="1" applyBorder="1"/>
    <xf numFmtId="3" fontId="13" fillId="0" borderId="23" xfId="0" applyNumberFormat="1" applyFont="1" applyBorder="1" applyAlignment="1">
      <alignment horizontal="right"/>
    </xf>
    <xf numFmtId="2" fontId="13" fillId="0" borderId="23" xfId="0" applyNumberFormat="1" applyFont="1" applyBorder="1" applyAlignment="1">
      <alignment horizontal="right"/>
    </xf>
    <xf numFmtId="2" fontId="11" fillId="0" borderId="11" xfId="0" applyNumberFormat="1" applyFont="1" applyBorder="1"/>
    <xf numFmtId="0" fontId="13" fillId="0" borderId="24" xfId="0" applyFont="1" applyBorder="1"/>
    <xf numFmtId="2" fontId="13" fillId="0" borderId="24" xfId="0" applyNumberFormat="1" applyFont="1" applyBorder="1"/>
    <xf numFmtId="166" fontId="13" fillId="0" borderId="24" xfId="0" applyNumberFormat="1" applyFont="1" applyBorder="1" applyAlignment="1">
      <alignment horizontal="right"/>
    </xf>
    <xf numFmtId="3" fontId="13" fillId="0" borderId="11" xfId="0" applyNumberFormat="1" applyFont="1" applyBorder="1" applyAlignment="1">
      <alignment horizontal="right"/>
    </xf>
    <xf numFmtId="3" fontId="13" fillId="0" borderId="25" xfId="0" applyNumberFormat="1" applyFont="1" applyBorder="1" applyAlignment="1">
      <alignment horizontal="right"/>
    </xf>
    <xf numFmtId="164" fontId="11" fillId="0" borderId="0" xfId="0" applyNumberFormat="1" applyFont="1"/>
    <xf numFmtId="2" fontId="13" fillId="0" borderId="0" xfId="0" applyNumberFormat="1" applyFont="1"/>
    <xf numFmtId="0" fontId="13" fillId="0" borderId="21" xfId="0" applyFont="1" applyBorder="1"/>
    <xf numFmtId="0" fontId="13" fillId="0" borderId="25" xfId="0" applyFont="1" applyBorder="1"/>
    <xf numFmtId="0" fontId="13" fillId="0" borderId="26" xfId="0" applyFont="1" applyBorder="1"/>
    <xf numFmtId="3" fontId="13" fillId="0" borderId="27" xfId="0" applyNumberFormat="1" applyFont="1" applyBorder="1" applyAlignment="1">
      <alignment horizontal="right"/>
    </xf>
    <xf numFmtId="0" fontId="13" fillId="0" borderId="28" xfId="0" applyFont="1" applyBorder="1"/>
    <xf numFmtId="3" fontId="13" fillId="0" borderId="29" xfId="0" applyNumberFormat="1" applyFont="1" applyBorder="1" applyAlignment="1">
      <alignment horizontal="right"/>
    </xf>
    <xf numFmtId="3" fontId="13" fillId="0" borderId="19" xfId="0" applyNumberFormat="1" applyFont="1" applyBorder="1"/>
    <xf numFmtId="3" fontId="13" fillId="0" borderId="30" xfId="0" applyNumberFormat="1" applyFont="1" applyBorder="1"/>
    <xf numFmtId="3" fontId="13" fillId="0" borderId="31" xfId="0" applyNumberFormat="1" applyFont="1" applyBorder="1"/>
    <xf numFmtId="3" fontId="13" fillId="0" borderId="32" xfId="0" applyNumberFormat="1" applyFont="1" applyBorder="1"/>
    <xf numFmtId="168" fontId="13" fillId="0" borderId="12" xfId="0" applyNumberFormat="1" applyFont="1" applyBorder="1"/>
    <xf numFmtId="166" fontId="13" fillId="0" borderId="0" xfId="0" applyNumberFormat="1" applyFont="1" applyBorder="1"/>
    <xf numFmtId="3" fontId="13" fillId="0" borderId="33" xfId="0" applyNumberFormat="1" applyFont="1" applyBorder="1"/>
    <xf numFmtId="3" fontId="13" fillId="0" borderId="22" xfId="0" applyNumberFormat="1" applyFont="1" applyBorder="1"/>
    <xf numFmtId="3" fontId="13" fillId="0" borderId="34" xfId="0" applyNumberFormat="1" applyFont="1" applyBorder="1"/>
    <xf numFmtId="165" fontId="13" fillId="0" borderId="0" xfId="4" applyNumberFormat="1" applyFont="1" applyBorder="1"/>
    <xf numFmtId="0" fontId="0" fillId="0" borderId="0" xfId="0" applyFont="1"/>
    <xf numFmtId="0" fontId="16" fillId="0" borderId="0" xfId="0" applyFont="1" applyBorder="1" applyAlignment="1"/>
    <xf numFmtId="0" fontId="29" fillId="0" borderId="0" xfId="0" applyFont="1" applyAlignment="1"/>
    <xf numFmtId="0" fontId="30" fillId="0" borderId="0" xfId="0" applyFont="1"/>
    <xf numFmtId="0" fontId="20" fillId="0" borderId="0" xfId="3" applyFont="1"/>
    <xf numFmtId="0" fontId="3" fillId="0" borderId="0" xfId="3"/>
    <xf numFmtId="0" fontId="20" fillId="0" borderId="0" xfId="3" applyFont="1" applyAlignment="1">
      <alignment horizontal="right"/>
    </xf>
    <xf numFmtId="0" fontId="3" fillId="0" borderId="3" xfId="3" applyBorder="1"/>
    <xf numFmtId="0" fontId="3" fillId="0" borderId="0" xfId="3" applyAlignment="1">
      <alignment horizontal="right"/>
    </xf>
    <xf numFmtId="0" fontId="34" fillId="0" borderId="0" xfId="3" applyFont="1"/>
    <xf numFmtId="0" fontId="20" fillId="0" borderId="15" xfId="3" applyFont="1" applyBorder="1"/>
    <xf numFmtId="0" fontId="3" fillId="0" borderId="15" xfId="3" applyBorder="1"/>
    <xf numFmtId="0" fontId="20" fillId="0" borderId="0" xfId="3" applyFont="1" applyBorder="1"/>
    <xf numFmtId="0" fontId="3" fillId="0" borderId="0" xfId="3" applyBorder="1"/>
    <xf numFmtId="0" fontId="21" fillId="0" borderId="0" xfId="3" applyFont="1"/>
    <xf numFmtId="0" fontId="21" fillId="0" borderId="0" xfId="3" applyFont="1" applyBorder="1"/>
    <xf numFmtId="0" fontId="18" fillId="0" borderId="0" xfId="3" applyFont="1" applyBorder="1"/>
    <xf numFmtId="0" fontId="18" fillId="0" borderId="0" xfId="3" applyFont="1" applyBorder="1" applyAlignment="1">
      <alignment horizontal="center"/>
    </xf>
    <xf numFmtId="0" fontId="20" fillId="0" borderId="12" xfId="3" applyFont="1" applyBorder="1" applyAlignment="1">
      <alignment horizontal="center"/>
    </xf>
    <xf numFmtId="0" fontId="2" fillId="0" borderId="0" xfId="3" applyFont="1"/>
    <xf numFmtId="0" fontId="20" fillId="0" borderId="0" xfId="3" applyFont="1" applyBorder="1" applyAlignment="1">
      <alignment horizontal="right"/>
    </xf>
    <xf numFmtId="0" fontId="20" fillId="0" borderId="0" xfId="3" applyFont="1" applyBorder="1" applyAlignment="1">
      <alignment horizontal="center"/>
    </xf>
    <xf numFmtId="44" fontId="20" fillId="0" borderId="12" xfId="3" applyNumberFormat="1" applyFont="1" applyBorder="1" applyAlignment="1">
      <alignment horizontal="left"/>
    </xf>
    <xf numFmtId="49" fontId="20" fillId="0" borderId="3" xfId="3" applyNumberFormat="1" applyFont="1" applyBorder="1"/>
    <xf numFmtId="49" fontId="20" fillId="0" borderId="0" xfId="3" applyNumberFormat="1" applyFont="1" applyBorder="1"/>
    <xf numFmtId="49" fontId="20" fillId="0" borderId="4" xfId="3" applyNumberFormat="1" applyFont="1" applyBorder="1"/>
    <xf numFmtId="0" fontId="35" fillId="0" borderId="0" xfId="3" applyFont="1"/>
    <xf numFmtId="0" fontId="3" fillId="0" borderId="0" xfId="3" applyFont="1"/>
    <xf numFmtId="0" fontId="35" fillId="0" borderId="0" xfId="3" applyFont="1" applyBorder="1"/>
    <xf numFmtId="49" fontId="13" fillId="0" borderId="3" xfId="0" applyNumberFormat="1" applyFont="1" applyBorder="1" applyAlignment="1"/>
    <xf numFmtId="49" fontId="13" fillId="0" borderId="0" xfId="0" applyNumberFormat="1" applyFont="1" applyBorder="1" applyAlignment="1">
      <alignment horizontal="left"/>
    </xf>
    <xf numFmtId="49" fontId="11" fillId="0" borderId="0" xfId="0" applyNumberFormat="1" applyFont="1" applyAlignment="1"/>
    <xf numFmtId="49" fontId="13" fillId="0" borderId="0" xfId="0" applyNumberFormat="1" applyFont="1" applyBorder="1" applyAlignment="1"/>
    <xf numFmtId="49" fontId="20" fillId="0" borderId="0" xfId="3" applyNumberFormat="1" applyFont="1"/>
    <xf numFmtId="49" fontId="3" fillId="0" borderId="3" xfId="3" applyNumberFormat="1" applyBorder="1"/>
    <xf numFmtId="49" fontId="3" fillId="0" borderId="4" xfId="3" applyNumberFormat="1" applyBorder="1"/>
    <xf numFmtId="49" fontId="3" fillId="0" borderId="0" xfId="3" applyNumberFormat="1"/>
    <xf numFmtId="49" fontId="20" fillId="0" borderId="0" xfId="3" applyNumberFormat="1" applyFont="1" applyAlignment="1">
      <alignment horizontal="right"/>
    </xf>
    <xf numFmtId="49" fontId="36" fillId="0" borderId="0" xfId="3" applyNumberFormat="1" applyFont="1"/>
    <xf numFmtId="3" fontId="13" fillId="0" borderId="0" xfId="0" applyNumberFormat="1" applyFont="1" applyBorder="1" applyAlignment="1">
      <alignment horizontal="left"/>
    </xf>
    <xf numFmtId="169" fontId="13" fillId="0" borderId="0" xfId="0" applyNumberFormat="1" applyFont="1" applyBorder="1" applyAlignment="1">
      <alignment horizontal="left"/>
    </xf>
    <xf numFmtId="3" fontId="27" fillId="0" borderId="0" xfId="2" applyNumberFormat="1" applyFont="1" applyBorder="1" applyAlignment="1" applyProtection="1">
      <alignment horizontal="left"/>
    </xf>
    <xf numFmtId="3" fontId="10" fillId="4" borderId="0" xfId="0" applyNumberFormat="1" applyFont="1" applyFill="1" applyBorder="1"/>
    <xf numFmtId="164" fontId="11" fillId="0" borderId="0" xfId="0" applyNumberFormat="1" applyFont="1" applyAlignment="1">
      <alignment horizontal="left" wrapText="1"/>
    </xf>
    <xf numFmtId="164" fontId="13" fillId="0" borderId="0" xfId="0" applyNumberFormat="1" applyFont="1" applyAlignment="1">
      <alignment horizontal="left" wrapText="1"/>
    </xf>
    <xf numFmtId="0" fontId="13" fillId="0" borderId="3" xfId="0" applyFont="1" applyBorder="1" applyAlignment="1">
      <alignment wrapText="1"/>
    </xf>
    <xf numFmtId="3" fontId="13" fillId="0" borderId="0" xfId="0" applyNumberFormat="1" applyFont="1" applyBorder="1" applyAlignment="1">
      <alignment horizontal="left"/>
    </xf>
    <xf numFmtId="0" fontId="1" fillId="0" borderId="0" xfId="0" applyFont="1" applyAlignment="1">
      <alignment horizontal="center"/>
    </xf>
    <xf numFmtId="0" fontId="11" fillId="0" borderId="0" xfId="0" applyFont="1" applyAlignment="1">
      <alignment horizontal="center"/>
    </xf>
    <xf numFmtId="0" fontId="11" fillId="0" borderId="0" xfId="0" applyFont="1"/>
    <xf numFmtId="0" fontId="15" fillId="0" borderId="0" xfId="0" applyFont="1" applyAlignment="1">
      <alignment horizontal="center"/>
    </xf>
    <xf numFmtId="164" fontId="15" fillId="0" borderId="0" xfId="0" applyNumberFormat="1" applyFont="1" applyAlignment="1">
      <alignment horizontal="left" wrapText="1"/>
    </xf>
    <xf numFmtId="164" fontId="15" fillId="0" borderId="0" xfId="0" applyNumberFormat="1" applyFont="1" applyBorder="1" applyAlignment="1">
      <alignment wrapText="1"/>
    </xf>
    <xf numFmtId="0" fontId="15" fillId="0" borderId="0" xfId="0" applyFont="1" applyBorder="1" applyAlignment="1">
      <alignment wrapText="1"/>
    </xf>
    <xf numFmtId="0" fontId="16" fillId="0" borderId="9" xfId="0" applyFont="1" applyBorder="1" applyAlignment="1">
      <alignment horizontal="center" wrapText="1"/>
    </xf>
    <xf numFmtId="0" fontId="16" fillId="0" borderId="0" xfId="0" applyFont="1" applyAlignment="1">
      <alignment horizontal="left" wrapText="1"/>
    </xf>
    <xf numFmtId="0" fontId="16" fillId="0" borderId="0" xfId="0" applyFont="1" applyBorder="1" applyAlignment="1">
      <alignment horizontal="left" vertical="top" wrapText="1"/>
    </xf>
    <xf numFmtId="0" fontId="16" fillId="0" borderId="0" xfId="0" applyFont="1" applyBorder="1" applyAlignment="1">
      <alignment wrapText="1"/>
    </xf>
    <xf numFmtId="0" fontId="0" fillId="0" borderId="0" xfId="0" applyAlignment="1">
      <alignment horizontal="left"/>
    </xf>
    <xf numFmtId="0" fontId="10" fillId="0" borderId="0" xfId="0" applyFont="1" applyBorder="1" applyAlignment="1">
      <alignment horizontal="right"/>
    </xf>
    <xf numFmtId="3" fontId="13" fillId="0" borderId="0" xfId="0" applyNumberFormat="1" applyFont="1" applyBorder="1" applyAlignment="1">
      <alignment horizontal="left"/>
    </xf>
    <xf numFmtId="0" fontId="13" fillId="0" borderId="3" xfId="0" applyFont="1" applyBorder="1" applyAlignment="1">
      <alignment horizontal="center"/>
    </xf>
    <xf numFmtId="169" fontId="13" fillId="0" borderId="0" xfId="0" applyNumberFormat="1" applyFont="1" applyBorder="1" applyAlignment="1">
      <alignment horizontal="left"/>
    </xf>
    <xf numFmtId="3" fontId="13" fillId="0" borderId="0" xfId="0" applyNumberFormat="1" applyFont="1" applyBorder="1" applyAlignment="1">
      <alignment horizontal="center"/>
    </xf>
    <xf numFmtId="0" fontId="11" fillId="0" borderId="0" xfId="0" applyFont="1"/>
    <xf numFmtId="3" fontId="27" fillId="0" borderId="0" xfId="2" applyNumberFormat="1" applyFont="1" applyBorder="1" applyAlignment="1" applyProtection="1">
      <alignment horizontal="left"/>
    </xf>
    <xf numFmtId="0" fontId="16" fillId="5" borderId="0" xfId="0" applyFont="1" applyFill="1"/>
    <xf numFmtId="164" fontId="15" fillId="5" borderId="3" xfId="0" applyNumberFormat="1" applyFont="1" applyFill="1" applyBorder="1"/>
    <xf numFmtId="0" fontId="15" fillId="5" borderId="3" xfId="0" applyFont="1" applyFill="1" applyBorder="1"/>
    <xf numFmtId="0" fontId="16" fillId="5" borderId="3" xfId="0" applyFont="1" applyFill="1" applyBorder="1"/>
    <xf numFmtId="3" fontId="16" fillId="5" borderId="4" xfId="0" applyNumberFormat="1" applyFont="1" applyFill="1" applyBorder="1"/>
    <xf numFmtId="167" fontId="16" fillId="5" borderId="10" xfId="0" applyNumberFormat="1" applyFont="1" applyFill="1" applyBorder="1"/>
    <xf numFmtId="167" fontId="16" fillId="5" borderId="9" xfId="0" applyNumberFormat="1" applyFont="1" applyFill="1" applyBorder="1"/>
    <xf numFmtId="3" fontId="16" fillId="5" borderId="4" xfId="1" applyNumberFormat="1" applyFont="1" applyFill="1" applyBorder="1"/>
    <xf numFmtId="164" fontId="15" fillId="5" borderId="3" xfId="0" applyNumberFormat="1" applyFont="1" applyFill="1" applyBorder="1" applyAlignment="1">
      <alignment horizontal="left"/>
    </xf>
    <xf numFmtId="0" fontId="16" fillId="5" borderId="3" xfId="0" applyFont="1" applyFill="1" applyBorder="1" applyAlignment="1">
      <alignment horizontal="left" wrapText="1"/>
    </xf>
    <xf numFmtId="3" fontId="16" fillId="6" borderId="4" xfId="0" applyNumberFormat="1" applyFont="1" applyFill="1" applyBorder="1"/>
    <xf numFmtId="3" fontId="16" fillId="6" borderId="10" xfId="0" applyNumberFormat="1" applyFont="1" applyFill="1" applyBorder="1"/>
    <xf numFmtId="3" fontId="16" fillId="6" borderId="9" xfId="0" applyNumberFormat="1" applyFont="1" applyFill="1" applyBorder="1"/>
    <xf numFmtId="0" fontId="15" fillId="5" borderId="0" xfId="0" applyFont="1" applyFill="1" applyBorder="1"/>
    <xf numFmtId="0" fontId="16" fillId="5" borderId="1" xfId="0" applyFont="1" applyFill="1" applyBorder="1" applyAlignment="1">
      <alignment horizontal="center"/>
    </xf>
    <xf numFmtId="0" fontId="16" fillId="5" borderId="5" xfId="0" applyFont="1" applyFill="1" applyBorder="1"/>
    <xf numFmtId="0" fontId="16" fillId="5" borderId="0" xfId="0" applyFont="1" applyFill="1" applyBorder="1"/>
    <xf numFmtId="0" fontId="15" fillId="5" borderId="0" xfId="0" applyFont="1" applyFill="1"/>
    <xf numFmtId="0" fontId="16" fillId="5" borderId="0" xfId="0" applyFont="1" applyFill="1" applyBorder="1" applyAlignment="1">
      <alignment horizontal="center"/>
    </xf>
    <xf numFmtId="164" fontId="15" fillId="5" borderId="0" xfId="0" applyNumberFormat="1" applyFont="1" applyFill="1" applyAlignment="1"/>
    <xf numFmtId="164" fontId="15" fillId="5" borderId="0" xfId="0" applyNumberFormat="1" applyFont="1" applyFill="1" applyAlignment="1">
      <alignment wrapText="1"/>
    </xf>
    <xf numFmtId="164" fontId="15" fillId="5" borderId="0" xfId="0" applyNumberFormat="1" applyFont="1" applyFill="1" applyAlignment="1">
      <alignment horizontal="left" wrapText="1"/>
    </xf>
    <xf numFmtId="49" fontId="20" fillId="0" borderId="3" xfId="3" applyNumberFormat="1" applyFont="1" applyBorder="1" applyAlignment="1">
      <alignment horizontal="left"/>
    </xf>
    <xf numFmtId="49" fontId="20" fillId="0" borderId="4" xfId="3" applyNumberFormat="1" applyFont="1" applyBorder="1" applyAlignment="1">
      <alignment horizontal="left"/>
    </xf>
    <xf numFmtId="49" fontId="35" fillId="0" borderId="0" xfId="3" applyNumberFormat="1" applyFont="1" applyAlignment="1">
      <alignment horizontal="center"/>
    </xf>
    <xf numFmtId="0" fontId="20" fillId="0" borderId="0" xfId="3" applyFont="1" applyAlignment="1">
      <alignment horizontal="center"/>
    </xf>
    <xf numFmtId="0" fontId="21" fillId="0" borderId="15" xfId="3" applyFont="1" applyBorder="1" applyAlignment="1">
      <alignment horizontal="center"/>
    </xf>
    <xf numFmtId="0" fontId="33" fillId="0" borderId="0" xfId="3" applyFont="1" applyBorder="1" applyAlignment="1">
      <alignment horizontal="center"/>
    </xf>
    <xf numFmtId="49" fontId="20" fillId="0" borderId="0" xfId="3" applyNumberFormat="1" applyFont="1" applyBorder="1" applyAlignment="1">
      <alignment horizontal="left"/>
    </xf>
    <xf numFmtId="0" fontId="21" fillId="0" borderId="0" xfId="3" applyFont="1" applyAlignment="1">
      <alignment horizontal="left"/>
    </xf>
    <xf numFmtId="0" fontId="32" fillId="0" borderId="0" xfId="3" applyFont="1" applyAlignment="1">
      <alignment horizontal="center"/>
    </xf>
    <xf numFmtId="3" fontId="13" fillId="0" borderId="0" xfId="0" applyNumberFormat="1" applyFont="1" applyBorder="1" applyAlignment="1">
      <alignment horizontal="left"/>
    </xf>
    <xf numFmtId="0" fontId="1" fillId="0" borderId="0" xfId="0" applyFont="1" applyAlignment="1">
      <alignment horizontal="center"/>
    </xf>
    <xf numFmtId="0" fontId="13" fillId="0" borderId="0" xfId="0" applyFont="1" applyBorder="1" applyAlignment="1">
      <alignment horizontal="center" wrapText="1"/>
    </xf>
    <xf numFmtId="0" fontId="11" fillId="0" borderId="0" xfId="0" applyFont="1" applyAlignment="1">
      <alignment horizontal="center"/>
    </xf>
    <xf numFmtId="0" fontId="13" fillId="0" borderId="0" xfId="0" applyFont="1" applyBorder="1" applyAlignment="1">
      <alignment horizontal="center" vertical="top" wrapText="1"/>
    </xf>
    <xf numFmtId="0" fontId="11" fillId="0" borderId="0" xfId="0" applyFont="1" applyAlignment="1">
      <alignment horizontal="left" vertical="top" wrapText="1"/>
    </xf>
    <xf numFmtId="0" fontId="13" fillId="0" borderId="19" xfId="0" applyFont="1" applyBorder="1" applyAlignment="1">
      <alignment horizontal="center" wrapText="1"/>
    </xf>
    <xf numFmtId="0" fontId="13" fillId="0" borderId="14" xfId="0" applyFont="1" applyBorder="1" applyAlignment="1">
      <alignment horizontal="center" wrapText="1"/>
    </xf>
    <xf numFmtId="0" fontId="13" fillId="0" borderId="3" xfId="0" applyFont="1" applyBorder="1" applyAlignment="1">
      <alignment horizontal="center"/>
    </xf>
    <xf numFmtId="0" fontId="13" fillId="0" borderId="20" xfId="0" applyFont="1" applyBorder="1" applyAlignment="1">
      <alignment horizontal="center"/>
    </xf>
    <xf numFmtId="0" fontId="13" fillId="0" borderId="3" xfId="0" applyFont="1" applyBorder="1" applyAlignment="1">
      <alignment horizontal="left" wrapText="1"/>
    </xf>
    <xf numFmtId="0" fontId="13" fillId="0" borderId="3" xfId="0" applyFont="1" applyBorder="1" applyAlignment="1">
      <alignment horizontal="left" vertical="top" wrapText="1"/>
    </xf>
    <xf numFmtId="0" fontId="11" fillId="0" borderId="0" xfId="0" applyFont="1" applyBorder="1" applyAlignment="1">
      <alignment horizontal="left" vertical="top" wrapText="1"/>
    </xf>
    <xf numFmtId="164" fontId="11" fillId="0" borderId="0" xfId="0" applyNumberFormat="1" applyFont="1" applyBorder="1" applyAlignment="1">
      <alignment wrapText="1"/>
    </xf>
    <xf numFmtId="0" fontId="11" fillId="0" borderId="0" xfId="0" applyFont="1" applyBorder="1" applyAlignment="1">
      <alignment wrapText="1"/>
    </xf>
    <xf numFmtId="0" fontId="13" fillId="0" borderId="4" xfId="0" applyFont="1" applyBorder="1" applyAlignment="1">
      <alignment horizontal="left" vertical="top" wrapText="1"/>
    </xf>
    <xf numFmtId="164" fontId="11" fillId="0" borderId="3" xfId="0" applyNumberFormat="1" applyFont="1" applyBorder="1" applyAlignment="1">
      <alignment wrapText="1"/>
    </xf>
    <xf numFmtId="0" fontId="13" fillId="0" borderId="3" xfId="0" applyFont="1" applyBorder="1" applyAlignment="1">
      <alignment wrapText="1"/>
    </xf>
    <xf numFmtId="0" fontId="11" fillId="0" borderId="4" xfId="0" applyFont="1" applyBorder="1" applyAlignment="1">
      <alignment horizontal="left" vertical="top" wrapText="1"/>
    </xf>
    <xf numFmtId="0" fontId="11" fillId="0" borderId="6" xfId="0" applyFont="1" applyBorder="1" applyAlignment="1">
      <alignment horizontal="left" wrapText="1"/>
    </xf>
    <xf numFmtId="0" fontId="13" fillId="0" borderId="6" xfId="0" applyFont="1" applyBorder="1" applyAlignment="1"/>
    <xf numFmtId="0" fontId="13" fillId="0" borderId="0" xfId="0" applyFont="1" applyBorder="1" applyAlignment="1">
      <alignment wrapText="1"/>
    </xf>
    <xf numFmtId="0" fontId="13" fillId="0" borderId="0" xfId="0" applyFont="1" applyAlignment="1">
      <alignment horizontal="left" wrapText="1"/>
    </xf>
    <xf numFmtId="0" fontId="11" fillId="0" borderId="0" xfId="0" applyFont="1" applyAlignment="1">
      <alignment horizontal="left" wrapText="1"/>
    </xf>
    <xf numFmtId="0" fontId="14" fillId="0" borderId="0" xfId="0" applyFont="1" applyAlignment="1">
      <alignment horizontal="left" wrapText="1"/>
    </xf>
    <xf numFmtId="0" fontId="13" fillId="0" borderId="0" xfId="0" applyFont="1" applyBorder="1" applyAlignment="1">
      <alignment horizontal="left" wrapText="1"/>
    </xf>
    <xf numFmtId="164" fontId="11" fillId="0" borderId="0" xfId="0" applyNumberFormat="1" applyFont="1" applyBorder="1" applyAlignment="1">
      <alignment horizontal="left" wrapText="1"/>
    </xf>
    <xf numFmtId="164" fontId="11" fillId="0" borderId="0" xfId="0" applyNumberFormat="1" applyFont="1" applyAlignment="1">
      <alignment horizontal="left" wrapText="1"/>
    </xf>
    <xf numFmtId="0" fontId="13" fillId="0" borderId="0" xfId="0" applyFont="1" applyAlignment="1">
      <alignment wrapText="1"/>
    </xf>
    <xf numFmtId="164" fontId="13" fillId="0" borderId="0" xfId="0" applyNumberFormat="1" applyFont="1" applyAlignment="1">
      <alignment horizontal="left" wrapText="1"/>
    </xf>
    <xf numFmtId="0" fontId="10" fillId="0" borderId="3" xfId="0" applyFont="1" applyBorder="1" applyAlignment="1">
      <alignment horizontal="center"/>
    </xf>
    <xf numFmtId="3" fontId="13" fillId="0" borderId="35" xfId="0" applyNumberFormat="1" applyFont="1" applyBorder="1" applyAlignment="1">
      <alignment horizontal="center"/>
    </xf>
    <xf numFmtId="3" fontId="13" fillId="0" borderId="36" xfId="0" applyNumberFormat="1" applyFont="1" applyBorder="1" applyAlignment="1">
      <alignment horizontal="center"/>
    </xf>
    <xf numFmtId="169" fontId="13" fillId="0" borderId="0" xfId="0" applyNumberFormat="1" applyFont="1" applyBorder="1" applyAlignment="1">
      <alignment horizontal="left"/>
    </xf>
    <xf numFmtId="0" fontId="11" fillId="0" borderId="2" xfId="0" applyFont="1" applyBorder="1" applyAlignment="1">
      <alignment horizontal="center"/>
    </xf>
    <xf numFmtId="3" fontId="13" fillId="0" borderId="0" xfId="0" applyNumberFormat="1" applyFont="1" applyBorder="1" applyAlignment="1">
      <alignment horizontal="center"/>
    </xf>
    <xf numFmtId="0" fontId="11" fillId="0" borderId="0" xfId="0" applyFont="1"/>
    <xf numFmtId="2" fontId="13" fillId="0" borderId="0" xfId="0" applyNumberFormat="1" applyFont="1" applyBorder="1" applyAlignment="1">
      <alignment horizontal="center"/>
    </xf>
    <xf numFmtId="0" fontId="28" fillId="0" borderId="0" xfId="0" applyFont="1"/>
    <xf numFmtId="3" fontId="27" fillId="0" borderId="0" xfId="2" applyNumberFormat="1" applyFont="1" applyBorder="1" applyAlignment="1" applyProtection="1">
      <alignment horizontal="left"/>
    </xf>
    <xf numFmtId="164" fontId="15" fillId="5" borderId="0" xfId="0" applyNumberFormat="1" applyFont="1" applyFill="1" applyAlignment="1">
      <alignment horizontal="left" wrapText="1"/>
    </xf>
    <xf numFmtId="0" fontId="16" fillId="5" borderId="0" xfId="0" applyFont="1" applyFill="1" applyAlignment="1">
      <alignment wrapText="1"/>
    </xf>
    <xf numFmtId="0" fontId="15" fillId="0" borderId="0" xfId="0" applyFont="1" applyBorder="1" applyAlignment="1">
      <alignment horizontal="left" wrapText="1"/>
    </xf>
    <xf numFmtId="164" fontId="16" fillId="0" borderId="0" xfId="0" applyNumberFormat="1" applyFont="1" applyAlignment="1">
      <alignment horizontal="left" wrapText="1"/>
    </xf>
    <xf numFmtId="0" fontId="15" fillId="5" borderId="0" xfId="0" applyFont="1" applyFill="1" applyAlignment="1">
      <alignment horizontal="left" wrapText="1"/>
    </xf>
    <xf numFmtId="0" fontId="16" fillId="0" borderId="0" xfId="0" applyFont="1" applyAlignment="1">
      <alignment horizontal="left" wrapText="1"/>
    </xf>
    <xf numFmtId="0" fontId="16" fillId="0" borderId="0" xfId="0" applyFont="1" applyBorder="1" applyAlignment="1">
      <alignment horizontal="left" wrapText="1"/>
    </xf>
    <xf numFmtId="0" fontId="15" fillId="0" borderId="0" xfId="0" applyFont="1" applyAlignment="1">
      <alignment horizontal="left" wrapText="1"/>
    </xf>
    <xf numFmtId="164" fontId="15" fillId="0" borderId="0" xfId="0" applyNumberFormat="1" applyFont="1" applyAlignment="1">
      <alignment horizontal="left" wrapText="1"/>
    </xf>
    <xf numFmtId="164" fontId="15" fillId="0" borderId="0" xfId="0" applyNumberFormat="1" applyFont="1" applyBorder="1" applyAlignment="1">
      <alignment wrapText="1"/>
    </xf>
    <xf numFmtId="0" fontId="15" fillId="0" borderId="0" xfId="0" applyFont="1" applyBorder="1" applyAlignment="1">
      <alignment wrapText="1"/>
    </xf>
    <xf numFmtId="0" fontId="15" fillId="0" borderId="0" xfId="0" applyFont="1" applyAlignment="1">
      <alignment horizontal="left" vertical="top" wrapText="1"/>
    </xf>
    <xf numFmtId="0" fontId="16" fillId="0" borderId="0" xfId="0" applyFont="1" applyBorder="1" applyAlignment="1">
      <alignment horizontal="left" vertical="top" wrapText="1"/>
    </xf>
    <xf numFmtId="0" fontId="16" fillId="0" borderId="0" xfId="0" applyFont="1" applyBorder="1" applyAlignment="1">
      <alignment wrapText="1"/>
    </xf>
    <xf numFmtId="0" fontId="17" fillId="5" borderId="0" xfId="0" applyFont="1" applyFill="1" applyAlignment="1">
      <alignment horizontal="left" wrapText="1"/>
    </xf>
    <xf numFmtId="0" fontId="15" fillId="0" borderId="0" xfId="0" applyFont="1" applyAlignment="1">
      <alignment horizontal="center"/>
    </xf>
    <xf numFmtId="0" fontId="16" fillId="0" borderId="0" xfId="0" applyFont="1" applyBorder="1" applyAlignment="1">
      <alignment horizontal="center"/>
    </xf>
    <xf numFmtId="0" fontId="15" fillId="0" borderId="0" xfId="0" applyFont="1" applyBorder="1" applyAlignment="1">
      <alignment horizontal="left" vertical="top" wrapText="1"/>
    </xf>
    <xf numFmtId="0" fontId="16" fillId="5" borderId="10" xfId="0" applyFont="1" applyFill="1" applyBorder="1" applyAlignment="1">
      <alignment horizontal="center" wrapText="1"/>
    </xf>
    <xf numFmtId="0" fontId="16" fillId="5" borderId="9" xfId="0" applyFont="1" applyFill="1" applyBorder="1" applyAlignment="1">
      <alignment horizontal="center" wrapText="1"/>
    </xf>
    <xf numFmtId="0" fontId="15" fillId="0" borderId="4" xfId="0" applyFont="1" applyBorder="1" applyAlignment="1">
      <alignment horizontal="left" wrapText="1"/>
    </xf>
    <xf numFmtId="0" fontId="16" fillId="0" borderId="4" xfId="0" applyFont="1" applyBorder="1" applyAlignment="1"/>
    <xf numFmtId="164" fontId="15" fillId="5" borderId="0" xfId="0" applyNumberFormat="1" applyFont="1" applyFill="1" applyBorder="1" applyAlignment="1">
      <alignment wrapText="1"/>
    </xf>
    <xf numFmtId="0" fontId="15" fillId="5" borderId="0" xfId="0" applyFont="1" applyFill="1" applyBorder="1" applyAlignment="1">
      <alignment wrapText="1"/>
    </xf>
    <xf numFmtId="0" fontId="16" fillId="5" borderId="20" xfId="0" applyFont="1" applyFill="1" applyBorder="1" applyAlignment="1">
      <alignment horizontal="center"/>
    </xf>
    <xf numFmtId="164" fontId="11" fillId="0" borderId="1" xfId="0" applyNumberFormat="1" applyFont="1" applyBorder="1" applyAlignment="1">
      <alignment wrapText="1"/>
    </xf>
    <xf numFmtId="0" fontId="31" fillId="0" borderId="0" xfId="0" applyFont="1" applyAlignment="1">
      <alignment horizontal="center"/>
    </xf>
    <xf numFmtId="0" fontId="30" fillId="0" borderId="3" xfId="0" applyFont="1" applyBorder="1" applyAlignment="1">
      <alignment horizontal="center"/>
    </xf>
    <xf numFmtId="0" fontId="15" fillId="0" borderId="3" xfId="0" applyFont="1" applyBorder="1" applyAlignment="1">
      <alignment horizontal="right"/>
    </xf>
    <xf numFmtId="0" fontId="0" fillId="0" borderId="10" xfId="0" applyBorder="1" applyAlignment="1">
      <alignment horizontal="center"/>
    </xf>
    <xf numFmtId="0" fontId="0" fillId="0" borderId="9" xfId="0" applyBorder="1" applyAlignment="1">
      <alignment horizontal="center"/>
    </xf>
    <xf numFmtId="0" fontId="0" fillId="0" borderId="8" xfId="0" applyBorder="1" applyAlignment="1">
      <alignment horizontal="center"/>
    </xf>
    <xf numFmtId="0" fontId="0" fillId="0" borderId="7" xfId="0" applyBorder="1" applyAlignment="1">
      <alignment horizontal="center"/>
    </xf>
    <xf numFmtId="0" fontId="19" fillId="0" borderId="0" xfId="0" applyFont="1" applyAlignment="1">
      <alignment horizontal="center"/>
    </xf>
    <xf numFmtId="0" fontId="0" fillId="0" borderId="0" xfId="0" applyAlignment="1">
      <alignment horizontal="left"/>
    </xf>
    <xf numFmtId="0" fontId="0" fillId="0" borderId="10" xfId="0" applyBorder="1" applyAlignment="1">
      <alignment horizontal="center" vertical="center"/>
    </xf>
    <xf numFmtId="0" fontId="0" fillId="0" borderId="9" xfId="0" applyBorder="1" applyAlignment="1">
      <alignment horizontal="center" vertical="center"/>
    </xf>
    <xf numFmtId="0" fontId="0" fillId="0" borderId="37" xfId="0" applyBorder="1" applyAlignment="1">
      <alignment horizontal="center"/>
    </xf>
    <xf numFmtId="0" fontId="0" fillId="0" borderId="38" xfId="0" applyBorder="1" applyAlignment="1">
      <alignment horizontal="center"/>
    </xf>
    <xf numFmtId="0" fontId="0" fillId="0" borderId="4" xfId="0" applyBorder="1" applyAlignment="1">
      <alignment horizontal="center"/>
    </xf>
    <xf numFmtId="0" fontId="0" fillId="0" borderId="39" xfId="0" applyBorder="1" applyAlignment="1">
      <alignment horizontal="center"/>
    </xf>
    <xf numFmtId="0" fontId="0" fillId="0" borderId="3" xfId="0" applyBorder="1" applyAlignment="1">
      <alignment horizontal="center"/>
    </xf>
    <xf numFmtId="0" fontId="0" fillId="0" borderId="10" xfId="0" applyBorder="1" applyAlignment="1">
      <alignment horizontal="center" vertical="center" wrapText="1"/>
    </xf>
    <xf numFmtId="0" fontId="0" fillId="0" borderId="4" xfId="0" applyBorder="1" applyAlignment="1">
      <alignment horizontal="center" vertical="center" wrapText="1"/>
    </xf>
    <xf numFmtId="0" fontId="0" fillId="0" borderId="9" xfId="0" applyBorder="1" applyAlignment="1">
      <alignment horizontal="center" vertical="center" wrapText="1"/>
    </xf>
    <xf numFmtId="0" fontId="20" fillId="0" borderId="10" xfId="0" applyFont="1" applyBorder="1" applyAlignment="1">
      <alignment horizontal="center" vertical="center" wrapText="1"/>
    </xf>
    <xf numFmtId="0" fontId="20" fillId="0" borderId="4" xfId="0" applyFont="1" applyBorder="1" applyAlignment="1">
      <alignment horizontal="center" vertical="center" wrapText="1"/>
    </xf>
    <xf numFmtId="0" fontId="20" fillId="0" borderId="9" xfId="0" applyFont="1" applyBorder="1" applyAlignment="1">
      <alignment horizontal="center" vertical="center" wrapText="1"/>
    </xf>
    <xf numFmtId="0" fontId="18" fillId="0" borderId="0" xfId="0" applyFont="1" applyAlignment="1">
      <alignment horizontal="right" vertical="top"/>
    </xf>
    <xf numFmtId="0" fontId="13" fillId="0" borderId="0" xfId="0" applyFont="1" applyBorder="1" applyAlignment="1">
      <alignment horizontal="right"/>
    </xf>
    <xf numFmtId="49" fontId="13" fillId="0" borderId="3" xfId="0" applyNumberFormat="1" applyFont="1" applyBorder="1" applyAlignment="1">
      <alignment horizontal="center"/>
    </xf>
    <xf numFmtId="49" fontId="13" fillId="0" borderId="3" xfId="0" applyNumberFormat="1" applyFont="1" applyBorder="1" applyAlignment="1">
      <alignment horizontal="left"/>
    </xf>
    <xf numFmtId="49" fontId="18" fillId="0" borderId="6" xfId="0" applyNumberFormat="1" applyFont="1" applyBorder="1" applyAlignment="1">
      <alignment horizontal="center" vertical="top"/>
    </xf>
    <xf numFmtId="0" fontId="21" fillId="0" borderId="0" xfId="0" applyFont="1" applyAlignment="1">
      <alignment horizontal="center"/>
    </xf>
    <xf numFmtId="0" fontId="18" fillId="0" borderId="0" xfId="0" applyFont="1" applyAlignment="1">
      <alignment horizontal="center"/>
    </xf>
    <xf numFmtId="0" fontId="18" fillId="0" borderId="6" xfId="0" applyFont="1" applyBorder="1" applyAlignment="1">
      <alignment horizontal="center" vertical="top"/>
    </xf>
    <xf numFmtId="0" fontId="13" fillId="0" borderId="4" xfId="0" applyFont="1" applyBorder="1" applyAlignment="1">
      <alignment horizontal="center"/>
    </xf>
    <xf numFmtId="0" fontId="22" fillId="0" borderId="0" xfId="0" applyFont="1" applyAlignment="1">
      <alignment horizontal="center" vertical="center"/>
    </xf>
    <xf numFmtId="0" fontId="5" fillId="0" borderId="0" xfId="0" applyFont="1" applyAlignment="1">
      <alignment horizontal="center" wrapText="1"/>
    </xf>
    <xf numFmtId="0" fontId="0" fillId="0" borderId="0" xfId="0" applyAlignment="1">
      <alignment horizontal="center" wrapText="1"/>
    </xf>
  </cellXfs>
  <cellStyles count="5">
    <cellStyle name="Comma" xfId="1" builtinId="3"/>
    <cellStyle name="Hyperlink" xfId="2" builtinId="8"/>
    <cellStyle name="Normal" xfId="0" builtinId="0"/>
    <cellStyle name="Normal 2" xfId="3" xr:uid="{00000000-0005-0000-0000-000003000000}"/>
    <cellStyle name="Percent" xfId="4" builtinId="5"/>
  </cellStyles>
  <dxfs count="0"/>
  <tableStyles count="0" defaultTableStyle="TableStyleMedium9" defaultPivotStyle="PivotStyleMedium4"/>
  <colors>
    <indexedColors>
      <rgbColor rgb="00000000"/>
      <rgbColor rgb="00FFFFFF"/>
      <rgbColor rgb="00DD0806"/>
      <rgbColor rgb="001FB714"/>
      <rgbColor rgb="000000D4"/>
      <rgbColor rgb="00FCF305"/>
      <rgbColor rgb="00F20884"/>
      <rgbColor rgb="0000ABEA"/>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xdr:col>
      <xdr:colOff>482600</xdr:colOff>
      <xdr:row>52</xdr:row>
      <xdr:rowOff>76200</xdr:rowOff>
    </xdr:from>
    <xdr:to>
      <xdr:col>4</xdr:col>
      <xdr:colOff>774700</xdr:colOff>
      <xdr:row>53</xdr:row>
      <xdr:rowOff>25400</xdr:rowOff>
    </xdr:to>
    <xdr:sp macro="" textlink="">
      <xdr:nvSpPr>
        <xdr:cNvPr id="44113" name="Rectangle 78">
          <a:extLst>
            <a:ext uri="{FF2B5EF4-FFF2-40B4-BE49-F238E27FC236}">
              <a16:creationId xmlns:a16="http://schemas.microsoft.com/office/drawing/2014/main" id="{00000000-0008-0000-0100-000051AC0000}"/>
            </a:ext>
          </a:extLst>
        </xdr:cNvPr>
        <xdr:cNvSpPr>
          <a:spLocks noChangeArrowheads="1"/>
        </xdr:cNvSpPr>
      </xdr:nvSpPr>
      <xdr:spPr bwMode="auto">
        <a:xfrm>
          <a:off x="2095500" y="9029700"/>
          <a:ext cx="292100" cy="203200"/>
        </a:xfrm>
        <a:prstGeom prst="rect">
          <a:avLst/>
        </a:prstGeom>
        <a:solidFill>
          <a:srgbClr val="FFFFFF"/>
        </a:solidFill>
        <a:ln w="9525">
          <a:solidFill>
            <a:srgbClr val="000000"/>
          </a:solidFill>
          <a:miter lim="800000"/>
          <a:headEnd/>
          <a:tailEnd/>
        </a:ln>
      </xdr:spPr>
      <xdr:txBody>
        <a:bodyPr rtlCol="0"/>
        <a:lstStyle/>
        <a:p>
          <a:pPr algn="ctr"/>
          <a:endParaRPr lang="en-US"/>
        </a:p>
      </xdr:txBody>
    </xdr:sp>
    <xdr:clientData/>
  </xdr:twoCellAnchor>
  <xdr:twoCellAnchor>
    <xdr:from>
      <xdr:col>5</xdr:col>
      <xdr:colOff>571500</xdr:colOff>
      <xdr:row>52</xdr:row>
      <xdr:rowOff>76200</xdr:rowOff>
    </xdr:from>
    <xdr:to>
      <xdr:col>5</xdr:col>
      <xdr:colOff>787400</xdr:colOff>
      <xdr:row>53</xdr:row>
      <xdr:rowOff>0</xdr:rowOff>
    </xdr:to>
    <xdr:sp macro="" textlink="">
      <xdr:nvSpPr>
        <xdr:cNvPr id="44114" name="Rectangle 79">
          <a:extLst>
            <a:ext uri="{FF2B5EF4-FFF2-40B4-BE49-F238E27FC236}">
              <a16:creationId xmlns:a16="http://schemas.microsoft.com/office/drawing/2014/main" id="{00000000-0008-0000-0100-000052AC0000}"/>
            </a:ext>
          </a:extLst>
        </xdr:cNvPr>
        <xdr:cNvSpPr>
          <a:spLocks noChangeArrowheads="1"/>
        </xdr:cNvSpPr>
      </xdr:nvSpPr>
      <xdr:spPr bwMode="auto">
        <a:xfrm>
          <a:off x="3098800" y="9029700"/>
          <a:ext cx="215900" cy="177800"/>
        </a:xfrm>
        <a:prstGeom prst="rect">
          <a:avLst/>
        </a:prstGeom>
        <a:solidFill>
          <a:srgbClr val="FFFFFF"/>
        </a:solidFill>
        <a:ln w="9525">
          <a:solidFill>
            <a:srgbClr val="000000"/>
          </a:solidFill>
          <a:miter lim="800000"/>
          <a:headEnd/>
          <a:tailEnd/>
        </a:ln>
      </xdr:spPr>
      <xdr:txBody>
        <a:bodyPr rtlCol="0"/>
        <a:lstStyle/>
        <a:p>
          <a:pPr algn="ctr"/>
          <a:endParaRPr lang="en-US"/>
        </a:p>
      </xdr:txBody>
    </xdr:sp>
    <xdr:clientData/>
  </xdr:twoCellAnchor>
  <xdr:twoCellAnchor>
    <xdr:from>
      <xdr:col>9</xdr:col>
      <xdr:colOff>241300</xdr:colOff>
      <xdr:row>55</xdr:row>
      <xdr:rowOff>12700</xdr:rowOff>
    </xdr:from>
    <xdr:to>
      <xdr:col>9</xdr:col>
      <xdr:colOff>457200</xdr:colOff>
      <xdr:row>55</xdr:row>
      <xdr:rowOff>139700</xdr:rowOff>
    </xdr:to>
    <xdr:sp macro="" textlink="">
      <xdr:nvSpPr>
        <xdr:cNvPr id="44115" name="Rectangle 83">
          <a:extLst>
            <a:ext uri="{FF2B5EF4-FFF2-40B4-BE49-F238E27FC236}">
              <a16:creationId xmlns:a16="http://schemas.microsoft.com/office/drawing/2014/main" id="{00000000-0008-0000-0100-000053AC0000}"/>
            </a:ext>
          </a:extLst>
        </xdr:cNvPr>
        <xdr:cNvSpPr>
          <a:spLocks noChangeArrowheads="1"/>
        </xdr:cNvSpPr>
      </xdr:nvSpPr>
      <xdr:spPr bwMode="auto">
        <a:xfrm>
          <a:off x="5486400" y="9461500"/>
          <a:ext cx="215900" cy="127000"/>
        </a:xfrm>
        <a:prstGeom prst="rect">
          <a:avLst/>
        </a:prstGeom>
        <a:solidFill>
          <a:srgbClr val="FFFFFF"/>
        </a:solidFill>
        <a:ln w="9525">
          <a:solidFill>
            <a:srgbClr val="000000"/>
          </a:solidFill>
          <a:miter lim="800000"/>
          <a:headEnd/>
          <a:tailEnd/>
        </a:ln>
      </xdr:spPr>
      <xdr:txBody>
        <a:bodyPr rtlCol="0"/>
        <a:lstStyle/>
        <a:p>
          <a:pPr algn="ctr"/>
          <a:endParaRPr lang="en-US"/>
        </a:p>
      </xdr:txBody>
    </xdr:sp>
    <xdr:clientData/>
  </xdr:twoCellAnchor>
  <xdr:twoCellAnchor>
    <xdr:from>
      <xdr:col>8</xdr:col>
      <xdr:colOff>317500</xdr:colOff>
      <xdr:row>55</xdr:row>
      <xdr:rowOff>12700</xdr:rowOff>
    </xdr:from>
    <xdr:to>
      <xdr:col>8</xdr:col>
      <xdr:colOff>533400</xdr:colOff>
      <xdr:row>55</xdr:row>
      <xdr:rowOff>139700</xdr:rowOff>
    </xdr:to>
    <xdr:sp macro="" textlink="">
      <xdr:nvSpPr>
        <xdr:cNvPr id="44116" name="Rectangle 85">
          <a:extLst>
            <a:ext uri="{FF2B5EF4-FFF2-40B4-BE49-F238E27FC236}">
              <a16:creationId xmlns:a16="http://schemas.microsoft.com/office/drawing/2014/main" id="{00000000-0008-0000-0100-000054AC0000}"/>
            </a:ext>
          </a:extLst>
        </xdr:cNvPr>
        <xdr:cNvSpPr>
          <a:spLocks noChangeArrowheads="1"/>
        </xdr:cNvSpPr>
      </xdr:nvSpPr>
      <xdr:spPr bwMode="auto">
        <a:xfrm>
          <a:off x="4787900" y="9461500"/>
          <a:ext cx="215900" cy="127000"/>
        </a:xfrm>
        <a:prstGeom prst="rect">
          <a:avLst/>
        </a:prstGeom>
        <a:solidFill>
          <a:srgbClr val="FFFFFF"/>
        </a:solidFill>
        <a:ln w="9525">
          <a:solidFill>
            <a:srgbClr val="000000"/>
          </a:solidFill>
          <a:miter lim="800000"/>
          <a:headEnd/>
          <a:tailEnd/>
        </a:ln>
      </xdr:spPr>
      <xdr:txBody>
        <a:bodyPr rtlCol="0"/>
        <a:lstStyle/>
        <a:p>
          <a:pPr algn="ctr"/>
          <a:endParaRPr lang="en-US"/>
        </a:p>
      </xdr:txBody>
    </xdr:sp>
    <xdr:clientData/>
  </xdr:twoCellAnchor>
  <xdr:twoCellAnchor editAs="oneCell">
    <xdr:from>
      <xdr:col>0</xdr:col>
      <xdr:colOff>38100</xdr:colOff>
      <xdr:row>0</xdr:row>
      <xdr:rowOff>50800</xdr:rowOff>
    </xdr:from>
    <xdr:to>
      <xdr:col>2</xdr:col>
      <xdr:colOff>596900</xdr:colOff>
      <xdr:row>3</xdr:row>
      <xdr:rowOff>63500</xdr:rowOff>
    </xdr:to>
    <xdr:pic>
      <xdr:nvPicPr>
        <xdr:cNvPr id="44117" name="Picture 8">
          <a:extLst>
            <a:ext uri="{FF2B5EF4-FFF2-40B4-BE49-F238E27FC236}">
              <a16:creationId xmlns:a16="http://schemas.microsoft.com/office/drawing/2014/main" id="{00000000-0008-0000-0100-000055AC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50800"/>
          <a:ext cx="838200" cy="5588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12</xdr:col>
      <xdr:colOff>76200</xdr:colOff>
      <xdr:row>43</xdr:row>
      <xdr:rowOff>76200</xdr:rowOff>
    </xdr:from>
    <xdr:to>
      <xdr:col>13</xdr:col>
      <xdr:colOff>584200</xdr:colOff>
      <xdr:row>54</xdr:row>
      <xdr:rowOff>76200</xdr:rowOff>
    </xdr:to>
    <xdr:sp macro="" textlink="">
      <xdr:nvSpPr>
        <xdr:cNvPr id="2" name="TextBox 1">
          <a:extLst>
            <a:ext uri="{FF2B5EF4-FFF2-40B4-BE49-F238E27FC236}">
              <a16:creationId xmlns:a16="http://schemas.microsoft.com/office/drawing/2014/main" id="{00000000-0008-0000-0300-000002000000}"/>
            </a:ext>
          </a:extLst>
        </xdr:cNvPr>
        <xdr:cNvSpPr txBox="1"/>
      </xdr:nvSpPr>
      <xdr:spPr>
        <a:xfrm>
          <a:off x="3721100" y="8039100"/>
          <a:ext cx="1358900" cy="16764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pPr algn="l" rtl="0">
            <a:defRPr sz="1000"/>
          </a:pPr>
          <a:r>
            <a:rPr lang="en-US" sz="1100" b="0" i="0" u="none" strike="noStrike" baseline="0">
              <a:solidFill>
                <a:srgbClr val="000000"/>
              </a:solidFill>
              <a:latin typeface="Calibri"/>
              <a:ea typeface="Calibri"/>
              <a:cs typeface="Calibri"/>
            </a:rPr>
            <a:t>Note: Budgets should be entered in the Budget Just sheets. Formulas are included in this sheet to summarize the budget justifications.</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12</xdr:col>
      <xdr:colOff>76200</xdr:colOff>
      <xdr:row>43</xdr:row>
      <xdr:rowOff>76200</xdr:rowOff>
    </xdr:from>
    <xdr:to>
      <xdr:col>13</xdr:col>
      <xdr:colOff>584200</xdr:colOff>
      <xdr:row>54</xdr:row>
      <xdr:rowOff>76200</xdr:rowOff>
    </xdr:to>
    <xdr:sp macro="" textlink="">
      <xdr:nvSpPr>
        <xdr:cNvPr id="2" name="TextBox 1">
          <a:extLst>
            <a:ext uri="{FF2B5EF4-FFF2-40B4-BE49-F238E27FC236}">
              <a16:creationId xmlns:a16="http://schemas.microsoft.com/office/drawing/2014/main" id="{C2028EF0-16EB-1F41-84F0-E5F4CAC9B054}"/>
            </a:ext>
          </a:extLst>
        </xdr:cNvPr>
        <xdr:cNvSpPr txBox="1"/>
      </xdr:nvSpPr>
      <xdr:spPr>
        <a:xfrm>
          <a:off x="3721100" y="8039100"/>
          <a:ext cx="1358900" cy="16764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pPr algn="l" rtl="0">
            <a:defRPr sz="1000"/>
          </a:pPr>
          <a:r>
            <a:rPr lang="en-US" sz="1100" b="0" i="0" u="none" strike="noStrike" baseline="0">
              <a:solidFill>
                <a:srgbClr val="000000"/>
              </a:solidFill>
              <a:latin typeface="Calibri"/>
              <a:ea typeface="Calibri"/>
              <a:cs typeface="Calibri"/>
            </a:rPr>
            <a:t>Note: Budgets should be entered in the Budget Just sheets. Formulas are included in this sheet to summarize the budget justifications.</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xmlns="">
              <a:effectLst>
                <a:outerShdw blurRad="63500" dist="38099" dir="2700000" algn="ctr" rotWithShape="0">
                  <a:srgbClr val="000000">
                    <a:alpha val="74998"/>
                  </a:srgbClr>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xmlns="">
              <a:effectLst>
                <a:outerShdw blurRad="63500" dist="38099" dir="2700000" algn="ctr" rotWithShape="0">
                  <a:srgbClr val="000000">
                    <a:alpha val="74998"/>
                  </a:srgbClr>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hyperlink" Target="mailto:lb@ucd.edu" TargetMode="External"/><Relationship Id="rId1" Type="http://schemas.openxmlformats.org/officeDocument/2006/relationships/hyperlink" Target="mailto:hh@ucd.edu" TargetMode="External"/><Relationship Id="rId5" Type="http://schemas.openxmlformats.org/officeDocument/2006/relationships/comments" Target="../comments2.xml"/><Relationship Id="rId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69"/>
  <sheetViews>
    <sheetView tabSelected="1" workbookViewId="0">
      <selection activeCell="A12" sqref="A12:K12"/>
    </sheetView>
  </sheetViews>
  <sheetFormatPr baseColWidth="10" defaultRowHeight="12"/>
  <cols>
    <col min="1" max="1" width="2.1640625" style="263" customWidth="1"/>
    <col min="2" max="2" width="1.5" style="263" customWidth="1"/>
    <col min="3" max="3" width="8.33203125" style="263" customWidth="1"/>
    <col min="4" max="4" width="9.1640625" style="263" customWidth="1"/>
    <col min="5" max="5" width="12" style="263" customWidth="1"/>
    <col min="6" max="6" width="10.83203125" style="263"/>
    <col min="7" max="7" width="2.6640625" style="263" customWidth="1"/>
    <col min="8" max="8" width="12" style="263" customWidth="1"/>
    <col min="9" max="9" width="10.1640625" style="263" customWidth="1"/>
    <col min="10" max="10" width="9.5" style="263" customWidth="1"/>
    <col min="11" max="16384" width="10.83203125" style="263"/>
  </cols>
  <sheetData>
    <row r="1" spans="1:11">
      <c r="A1" s="262"/>
      <c r="B1" s="262"/>
      <c r="C1" s="262"/>
      <c r="D1" s="262"/>
      <c r="E1" s="262"/>
      <c r="F1" s="262"/>
      <c r="G1" s="262"/>
      <c r="H1" s="262"/>
      <c r="J1" s="264" t="s">
        <v>289</v>
      </c>
      <c r="K1" s="265"/>
    </row>
    <row r="2" spans="1:11">
      <c r="A2" s="262"/>
      <c r="B2" s="262"/>
      <c r="C2" s="262"/>
      <c r="D2" s="262"/>
      <c r="E2" s="262"/>
      <c r="F2" s="262"/>
      <c r="G2" s="262"/>
      <c r="H2" s="262"/>
      <c r="I2" s="262"/>
      <c r="J2" s="262"/>
      <c r="K2" s="266"/>
    </row>
    <row r="3" spans="1:11" ht="18">
      <c r="A3" s="354" t="s">
        <v>290</v>
      </c>
      <c r="B3" s="354"/>
      <c r="C3" s="354"/>
      <c r="D3" s="354"/>
      <c r="E3" s="354"/>
      <c r="F3" s="354"/>
      <c r="G3" s="354"/>
      <c r="H3" s="354"/>
      <c r="I3" s="354"/>
      <c r="J3" s="354"/>
      <c r="K3" s="354"/>
    </row>
    <row r="4" spans="1:11" ht="9" customHeight="1">
      <c r="A4" s="262"/>
      <c r="B4" s="262"/>
      <c r="C4" s="262"/>
      <c r="D4" s="262"/>
      <c r="E4" s="262"/>
      <c r="F4" s="262"/>
      <c r="G4" s="262"/>
      <c r="H4" s="262"/>
      <c r="I4" s="262"/>
      <c r="J4" s="262"/>
    </row>
    <row r="5" spans="1:11" ht="8" customHeight="1">
      <c r="A5" s="349"/>
      <c r="B5" s="349"/>
      <c r="C5" s="349"/>
      <c r="D5" s="349"/>
      <c r="E5" s="349"/>
      <c r="F5" s="349"/>
      <c r="G5" s="349"/>
      <c r="H5" s="349"/>
      <c r="I5" s="349"/>
      <c r="J5" s="349"/>
      <c r="K5" s="349"/>
    </row>
    <row r="6" spans="1:11">
      <c r="A6" s="349" t="s">
        <v>316</v>
      </c>
      <c r="B6" s="349"/>
      <c r="C6" s="349"/>
      <c r="D6" s="349"/>
      <c r="E6" s="349"/>
      <c r="F6" s="349"/>
      <c r="G6" s="349"/>
      <c r="H6" s="349"/>
      <c r="I6" s="349"/>
      <c r="J6" s="349"/>
      <c r="K6" s="349"/>
    </row>
    <row r="7" spans="1:11">
      <c r="A7" s="349" t="s">
        <v>291</v>
      </c>
      <c r="B7" s="349"/>
      <c r="C7" s="349"/>
      <c r="D7" s="349"/>
      <c r="E7" s="349"/>
      <c r="F7" s="349"/>
      <c r="G7" s="349"/>
      <c r="H7" s="349"/>
      <c r="I7" s="349"/>
      <c r="J7" s="349"/>
      <c r="K7" s="349"/>
    </row>
    <row r="8" spans="1:11">
      <c r="A8" s="349" t="s">
        <v>292</v>
      </c>
      <c r="B8" s="349"/>
      <c r="C8" s="349"/>
      <c r="D8" s="349"/>
      <c r="E8" s="349"/>
      <c r="F8" s="349"/>
      <c r="G8" s="349"/>
      <c r="H8" s="349"/>
      <c r="I8" s="349"/>
      <c r="J8" s="349"/>
      <c r="K8" s="349"/>
    </row>
    <row r="9" spans="1:11">
      <c r="A9" s="349" t="s">
        <v>293</v>
      </c>
      <c r="B9" s="349"/>
      <c r="C9" s="349"/>
      <c r="D9" s="349"/>
      <c r="E9" s="349"/>
      <c r="F9" s="349"/>
      <c r="G9" s="349"/>
      <c r="H9" s="349"/>
      <c r="I9" s="349"/>
      <c r="J9" s="349"/>
      <c r="K9" s="349"/>
    </row>
    <row r="10" spans="1:11">
      <c r="A10" s="349" t="s">
        <v>294</v>
      </c>
      <c r="B10" s="349"/>
      <c r="C10" s="349"/>
      <c r="D10" s="349"/>
      <c r="E10" s="349"/>
      <c r="F10" s="349"/>
      <c r="G10" s="349"/>
      <c r="H10" s="349"/>
      <c r="I10" s="349"/>
      <c r="J10" s="349"/>
      <c r="K10" s="349"/>
    </row>
    <row r="11" spans="1:11" ht="8" customHeight="1" thickBot="1">
      <c r="A11" s="350"/>
      <c r="B11" s="350"/>
      <c r="C11" s="350"/>
      <c r="D11" s="350"/>
      <c r="E11" s="350"/>
      <c r="F11" s="350"/>
      <c r="G11" s="350"/>
      <c r="H11" s="350"/>
      <c r="I11" s="350"/>
      <c r="J11" s="350"/>
      <c r="K11" s="350"/>
    </row>
    <row r="12" spans="1:11" s="267" customFormat="1" ht="16" thickTop="1">
      <c r="A12" s="351" t="s">
        <v>327</v>
      </c>
      <c r="B12" s="351"/>
      <c r="C12" s="351"/>
      <c r="D12" s="351"/>
      <c r="E12" s="351"/>
      <c r="F12" s="351"/>
      <c r="G12" s="351"/>
      <c r="H12" s="351"/>
      <c r="I12" s="351"/>
      <c r="J12" s="351"/>
      <c r="K12" s="351"/>
    </row>
    <row r="13" spans="1:11" ht="4" customHeight="1" thickBot="1">
      <c r="A13" s="268"/>
      <c r="B13" s="268"/>
      <c r="C13" s="268"/>
      <c r="D13" s="268"/>
      <c r="E13" s="268"/>
      <c r="F13" s="268"/>
      <c r="G13" s="268"/>
      <c r="H13" s="268"/>
      <c r="I13" s="268"/>
      <c r="J13" s="268"/>
      <c r="K13" s="269"/>
    </row>
    <row r="14" spans="1:11" ht="4" customHeight="1" thickTop="1">
      <c r="A14" s="270"/>
      <c r="B14" s="270"/>
      <c r="C14" s="270"/>
      <c r="D14" s="270"/>
      <c r="E14" s="270"/>
      <c r="F14" s="270"/>
      <c r="G14" s="270"/>
      <c r="H14" s="270"/>
      <c r="I14" s="270"/>
      <c r="J14" s="270"/>
      <c r="K14" s="271"/>
    </row>
    <row r="15" spans="1:11" ht="13">
      <c r="A15" s="272" t="s">
        <v>192</v>
      </c>
      <c r="B15" s="262"/>
      <c r="C15" s="262"/>
      <c r="D15" s="262"/>
      <c r="E15" s="262"/>
      <c r="F15" s="262"/>
      <c r="G15" s="262"/>
      <c r="H15" s="262"/>
      <c r="I15" s="262"/>
      <c r="J15" s="262"/>
    </row>
    <row r="16" spans="1:11" ht="31" customHeight="1">
      <c r="A16" s="352"/>
      <c r="B16" s="352"/>
      <c r="C16" s="352"/>
      <c r="D16" s="352"/>
      <c r="E16" s="352"/>
      <c r="F16" s="352"/>
      <c r="G16" s="352"/>
      <c r="H16" s="352"/>
      <c r="I16" s="352"/>
      <c r="J16" s="352"/>
      <c r="K16" s="352"/>
    </row>
    <row r="17" spans="1:11" ht="9" customHeight="1" thickBot="1">
      <c r="A17" s="268"/>
      <c r="B17" s="268"/>
      <c r="C17" s="268"/>
      <c r="D17" s="268"/>
      <c r="E17" s="268"/>
      <c r="F17" s="268"/>
      <c r="G17" s="268"/>
      <c r="H17" s="268"/>
      <c r="I17" s="268"/>
      <c r="J17" s="268"/>
      <c r="K17" s="269"/>
    </row>
    <row r="18" spans="1:11" ht="4" customHeight="1" thickTop="1">
      <c r="A18" s="270"/>
      <c r="B18" s="270"/>
      <c r="C18" s="270"/>
      <c r="D18" s="270"/>
      <c r="E18" s="270"/>
      <c r="F18" s="270"/>
      <c r="G18" s="270"/>
      <c r="H18" s="270"/>
      <c r="I18" s="270"/>
      <c r="J18" s="270"/>
    </row>
    <row r="19" spans="1:11" s="277" customFormat="1" ht="15" customHeight="1">
      <c r="A19" s="273" t="s">
        <v>295</v>
      </c>
      <c r="B19" s="274"/>
      <c r="C19" s="274"/>
      <c r="D19" s="274"/>
      <c r="E19" s="274"/>
      <c r="F19" s="274"/>
      <c r="G19" s="275"/>
      <c r="H19" s="276" t="s">
        <v>152</v>
      </c>
      <c r="I19" s="276"/>
      <c r="J19" s="276"/>
      <c r="K19" s="276"/>
    </row>
    <row r="20" spans="1:11" ht="14" customHeight="1">
      <c r="A20" s="270"/>
      <c r="C20" s="270"/>
      <c r="D20" s="270"/>
      <c r="F20" s="278" t="s">
        <v>315</v>
      </c>
      <c r="G20" s="279"/>
      <c r="H20" s="280">
        <f>'Budget Just Y1'!D87</f>
        <v>0</v>
      </c>
      <c r="I20" s="280"/>
      <c r="J20" s="280"/>
      <c r="K20" s="280"/>
    </row>
    <row r="21" spans="1:11" ht="14" customHeight="1">
      <c r="A21" s="262"/>
      <c r="C21" s="262"/>
      <c r="D21" s="262"/>
      <c r="F21" s="264" t="s">
        <v>296</v>
      </c>
      <c r="G21" s="278"/>
      <c r="H21" s="280">
        <f>'Budget Just Y1'!E87</f>
        <v>0</v>
      </c>
      <c r="I21" s="280"/>
      <c r="J21" s="280"/>
      <c r="K21" s="280"/>
    </row>
    <row r="22" spans="1:11" ht="14" customHeight="1">
      <c r="A22" s="262"/>
      <c r="C22" s="262"/>
      <c r="D22" s="262"/>
      <c r="F22" s="264" t="s">
        <v>312</v>
      </c>
      <c r="G22" s="278"/>
      <c r="H22" s="281"/>
      <c r="I22" s="282"/>
      <c r="J22" s="282"/>
    </row>
    <row r="23" spans="1:11" ht="14" customHeight="1">
      <c r="A23" s="262"/>
      <c r="C23" s="262"/>
      <c r="D23" s="262"/>
      <c r="F23" s="264" t="s">
        <v>297</v>
      </c>
      <c r="G23" s="278"/>
      <c r="H23" s="283" t="s">
        <v>298</v>
      </c>
      <c r="I23" s="281"/>
      <c r="J23" s="281"/>
      <c r="K23" s="271"/>
    </row>
    <row r="24" spans="1:11" ht="5" customHeight="1" thickBot="1">
      <c r="A24" s="268"/>
      <c r="B24" s="268"/>
      <c r="C24" s="268"/>
      <c r="D24" s="268"/>
      <c r="E24" s="268"/>
      <c r="F24" s="268"/>
      <c r="G24" s="268"/>
      <c r="H24" s="268"/>
      <c r="I24" s="268"/>
      <c r="J24" s="268"/>
      <c r="K24" s="269"/>
    </row>
    <row r="25" spans="1:11" ht="4" customHeight="1" thickTop="1">
      <c r="A25" s="262"/>
      <c r="B25" s="262"/>
      <c r="C25" s="270"/>
      <c r="D25" s="270"/>
      <c r="E25" s="270"/>
      <c r="F25" s="270"/>
      <c r="G25" s="270"/>
      <c r="H25" s="270"/>
      <c r="I25" s="270"/>
      <c r="J25" s="270"/>
    </row>
    <row r="26" spans="1:11" ht="15" customHeight="1">
      <c r="A26" s="353" t="s">
        <v>299</v>
      </c>
      <c r="B26" s="353"/>
      <c r="C26" s="353"/>
      <c r="D26" s="353"/>
      <c r="E26" s="353"/>
      <c r="F26" s="353"/>
      <c r="G26" s="353"/>
      <c r="H26" s="353"/>
      <c r="I26" s="353"/>
      <c r="J26" s="353"/>
    </row>
    <row r="27" spans="1:11" ht="6" customHeight="1">
      <c r="A27" s="262"/>
      <c r="B27" s="262"/>
      <c r="C27" s="270"/>
      <c r="D27" s="270"/>
      <c r="E27" s="270"/>
      <c r="F27" s="270"/>
      <c r="G27" s="270"/>
      <c r="H27" s="270"/>
      <c r="I27" s="270"/>
      <c r="J27" s="270"/>
    </row>
    <row r="28" spans="1:11" s="285" customFormat="1" ht="13" customHeight="1">
      <c r="A28" s="284" t="s">
        <v>300</v>
      </c>
      <c r="B28" s="262"/>
      <c r="C28" s="270"/>
      <c r="D28" s="270"/>
      <c r="E28" s="270"/>
      <c r="F28" s="270"/>
      <c r="H28" s="286" t="s">
        <v>301</v>
      </c>
      <c r="I28" s="270"/>
      <c r="J28" s="270"/>
    </row>
    <row r="29" spans="1:11" ht="17" customHeight="1">
      <c r="A29" s="291" t="s">
        <v>302</v>
      </c>
      <c r="B29" s="291"/>
      <c r="C29" s="291"/>
      <c r="D29" s="346"/>
      <c r="E29" s="346"/>
      <c r="F29" s="346"/>
      <c r="G29" s="291"/>
      <c r="H29" s="291" t="s">
        <v>302</v>
      </c>
      <c r="I29" s="281"/>
      <c r="J29" s="281"/>
      <c r="K29" s="292"/>
    </row>
    <row r="30" spans="1:11" ht="15" customHeight="1">
      <c r="A30" s="291" t="s">
        <v>303</v>
      </c>
      <c r="B30" s="291"/>
      <c r="C30" s="291"/>
      <c r="D30" s="347"/>
      <c r="E30" s="347"/>
      <c r="F30" s="347"/>
      <c r="G30" s="291"/>
      <c r="H30" s="291" t="s">
        <v>303</v>
      </c>
      <c r="I30" s="281"/>
      <c r="J30" s="281"/>
      <c r="K30" s="292"/>
    </row>
    <row r="31" spans="1:11" ht="15" customHeight="1">
      <c r="A31" s="291" t="s">
        <v>304</v>
      </c>
      <c r="B31" s="291"/>
      <c r="C31" s="291"/>
      <c r="D31" s="347"/>
      <c r="E31" s="347"/>
      <c r="F31" s="347"/>
      <c r="G31" s="291"/>
      <c r="H31" s="291" t="s">
        <v>304</v>
      </c>
      <c r="I31" s="281"/>
      <c r="J31" s="281"/>
      <c r="K31" s="293"/>
    </row>
    <row r="32" spans="1:11" ht="15" customHeight="1">
      <c r="A32" s="291" t="s">
        <v>170</v>
      </c>
      <c r="B32" s="291"/>
      <c r="C32" s="291"/>
      <c r="D32" s="347"/>
      <c r="E32" s="347"/>
      <c r="F32" s="347"/>
      <c r="G32" s="291"/>
      <c r="H32" s="291" t="s">
        <v>170</v>
      </c>
      <c r="I32" s="281"/>
      <c r="J32" s="281"/>
      <c r="K32" s="293"/>
    </row>
    <row r="33" spans="1:11" ht="15" customHeight="1">
      <c r="A33" s="291" t="s">
        <v>305</v>
      </c>
      <c r="B33" s="291"/>
      <c r="C33" s="291"/>
      <c r="D33" s="281"/>
      <c r="E33" s="281"/>
      <c r="F33" s="281"/>
      <c r="G33" s="291"/>
      <c r="H33" s="291" t="s">
        <v>305</v>
      </c>
      <c r="I33" s="281"/>
      <c r="J33" s="281"/>
      <c r="K33" s="293"/>
    </row>
    <row r="34" spans="1:11" ht="15" customHeight="1">
      <c r="A34" s="291" t="s">
        <v>306</v>
      </c>
      <c r="B34" s="291"/>
      <c r="C34" s="291"/>
      <c r="D34" s="281"/>
      <c r="E34" s="281"/>
      <c r="F34" s="281"/>
      <c r="G34" s="291"/>
      <c r="H34" s="291" t="s">
        <v>306</v>
      </c>
      <c r="I34" s="281"/>
      <c r="J34" s="281"/>
      <c r="K34" s="293"/>
    </row>
    <row r="35" spans="1:11" ht="15" customHeight="1">
      <c r="A35" s="291" t="s">
        <v>268</v>
      </c>
      <c r="B35" s="291"/>
      <c r="C35" s="291"/>
      <c r="D35" s="281"/>
      <c r="E35" s="281"/>
      <c r="F35" s="281"/>
      <c r="G35" s="291"/>
      <c r="H35" s="291" t="s">
        <v>268</v>
      </c>
      <c r="I35" s="281"/>
      <c r="J35" s="281"/>
      <c r="K35" s="293"/>
    </row>
    <row r="36" spans="1:11" ht="15" customHeight="1">
      <c r="A36" s="291" t="s">
        <v>264</v>
      </c>
      <c r="B36" s="291"/>
      <c r="C36" s="291"/>
      <c r="D36" s="281"/>
      <c r="E36" s="281"/>
      <c r="F36" s="281"/>
      <c r="G36" s="291"/>
      <c r="H36" s="291" t="s">
        <v>264</v>
      </c>
      <c r="I36" s="281"/>
      <c r="J36" s="281"/>
      <c r="K36" s="293"/>
    </row>
    <row r="37" spans="1:11" ht="15" customHeight="1">
      <c r="A37" s="291" t="s">
        <v>269</v>
      </c>
      <c r="B37" s="291"/>
      <c r="C37" s="291"/>
      <c r="D37" s="281"/>
      <c r="E37" s="281"/>
      <c r="F37" s="281"/>
      <c r="G37" s="291"/>
      <c r="H37" s="291" t="s">
        <v>269</v>
      </c>
      <c r="I37" s="281"/>
      <c r="J37" s="281"/>
      <c r="K37" s="293"/>
    </row>
    <row r="38" spans="1:11" ht="15" customHeight="1">
      <c r="A38" s="291" t="s">
        <v>270</v>
      </c>
      <c r="B38" s="291"/>
      <c r="C38" s="291"/>
      <c r="D38" s="281"/>
      <c r="E38" s="281"/>
      <c r="F38" s="281"/>
      <c r="G38" s="291"/>
      <c r="H38" s="291" t="s">
        <v>270</v>
      </c>
      <c r="I38" s="281"/>
      <c r="J38" s="281"/>
      <c r="K38" s="292"/>
    </row>
    <row r="39" spans="1:11" ht="23" customHeight="1">
      <c r="A39" s="291" t="s">
        <v>271</v>
      </c>
      <c r="B39" s="291"/>
      <c r="C39" s="291"/>
      <c r="D39" s="281"/>
      <c r="E39" s="281"/>
      <c r="F39" s="281"/>
      <c r="G39" s="291"/>
      <c r="H39" s="291" t="s">
        <v>271</v>
      </c>
      <c r="I39" s="281"/>
      <c r="J39" s="281"/>
      <c r="K39" s="292"/>
    </row>
    <row r="40" spans="1:11" ht="15" customHeight="1">
      <c r="A40" s="291"/>
      <c r="B40" s="291"/>
      <c r="C40" s="291"/>
      <c r="D40" s="291"/>
      <c r="E40" s="291"/>
      <c r="F40" s="282"/>
      <c r="G40" s="291"/>
      <c r="H40" s="291"/>
      <c r="I40" s="291"/>
      <c r="J40" s="291"/>
      <c r="K40" s="294"/>
    </row>
    <row r="41" spans="1:11" ht="13" customHeight="1">
      <c r="A41" s="348" t="s">
        <v>272</v>
      </c>
      <c r="B41" s="348"/>
      <c r="C41" s="348"/>
      <c r="D41" s="348"/>
      <c r="E41" s="348"/>
      <c r="F41" s="348"/>
      <c r="G41" s="348"/>
      <c r="H41" s="348"/>
      <c r="I41" s="348"/>
      <c r="J41" s="348"/>
      <c r="K41" s="294"/>
    </row>
    <row r="42" spans="1:11" ht="6" customHeight="1">
      <c r="A42" s="291"/>
      <c r="B42" s="291"/>
      <c r="C42" s="291"/>
      <c r="D42" s="291"/>
      <c r="E42" s="291"/>
      <c r="F42" s="282"/>
      <c r="G42" s="291"/>
      <c r="H42" s="291"/>
      <c r="I42" s="291"/>
      <c r="J42" s="291"/>
      <c r="K42" s="294"/>
    </row>
    <row r="43" spans="1:11" ht="15" customHeight="1">
      <c r="A43" s="294"/>
      <c r="B43" s="291"/>
      <c r="C43" s="291"/>
      <c r="D43" s="294"/>
      <c r="E43" s="295" t="s">
        <v>302</v>
      </c>
      <c r="F43" s="346"/>
      <c r="G43" s="346"/>
      <c r="H43" s="346"/>
      <c r="I43" s="346"/>
      <c r="J43" s="291"/>
      <c r="K43" s="294"/>
    </row>
    <row r="44" spans="1:11" ht="15" customHeight="1">
      <c r="A44" s="294"/>
      <c r="B44" s="291"/>
      <c r="C44" s="291"/>
      <c r="D44" s="294"/>
      <c r="E44" s="295" t="s">
        <v>303</v>
      </c>
      <c r="F44" s="346"/>
      <c r="G44" s="346"/>
      <c r="H44" s="346"/>
      <c r="I44" s="346"/>
      <c r="J44" s="291"/>
      <c r="K44" s="294"/>
    </row>
    <row r="45" spans="1:11" ht="15" customHeight="1">
      <c r="A45" s="294"/>
      <c r="B45" s="291"/>
      <c r="C45" s="291"/>
      <c r="D45" s="294"/>
      <c r="E45" s="295" t="s">
        <v>304</v>
      </c>
      <c r="F45" s="346"/>
      <c r="G45" s="346"/>
      <c r="H45" s="346"/>
      <c r="I45" s="346"/>
      <c r="J45" s="291"/>
      <c r="K45" s="294"/>
    </row>
    <row r="46" spans="1:11" ht="15" customHeight="1">
      <c r="A46" s="294"/>
      <c r="B46" s="291"/>
      <c r="C46" s="291"/>
      <c r="D46" s="294"/>
      <c r="E46" s="295" t="s">
        <v>170</v>
      </c>
      <c r="F46" s="346"/>
      <c r="G46" s="346"/>
      <c r="H46" s="346"/>
      <c r="I46" s="346"/>
      <c r="J46" s="291"/>
      <c r="K46" s="294"/>
    </row>
    <row r="47" spans="1:11" ht="15" customHeight="1">
      <c r="A47" s="294"/>
      <c r="B47" s="291"/>
      <c r="C47" s="291"/>
      <c r="D47" s="294"/>
      <c r="E47" s="295" t="s">
        <v>305</v>
      </c>
      <c r="F47" s="346"/>
      <c r="G47" s="346"/>
      <c r="H47" s="346"/>
      <c r="I47" s="346"/>
      <c r="J47" s="291"/>
      <c r="K47" s="294"/>
    </row>
    <row r="48" spans="1:11" ht="15" customHeight="1">
      <c r="A48" s="294"/>
      <c r="B48" s="291"/>
      <c r="C48" s="291"/>
      <c r="D48" s="294"/>
      <c r="E48" s="295" t="s">
        <v>306</v>
      </c>
      <c r="F48" s="346"/>
      <c r="G48" s="346"/>
      <c r="H48" s="346"/>
      <c r="I48" s="346"/>
      <c r="J48" s="291"/>
      <c r="K48" s="294"/>
    </row>
    <row r="49" spans="1:11" ht="15" customHeight="1">
      <c r="A49" s="294"/>
      <c r="B49" s="291"/>
      <c r="C49" s="291"/>
      <c r="D49" s="294"/>
      <c r="E49" s="295" t="s">
        <v>268</v>
      </c>
      <c r="F49" s="346"/>
      <c r="G49" s="346"/>
      <c r="H49" s="346"/>
      <c r="I49" s="346"/>
      <c r="J49" s="291"/>
      <c r="K49" s="294"/>
    </row>
    <row r="50" spans="1:11" ht="15" customHeight="1">
      <c r="A50" s="294"/>
      <c r="B50" s="291"/>
      <c r="C50" s="291"/>
      <c r="D50" s="294"/>
      <c r="E50" s="295" t="s">
        <v>264</v>
      </c>
      <c r="F50" s="346"/>
      <c r="G50" s="346"/>
      <c r="H50" s="346"/>
      <c r="I50" s="346"/>
      <c r="J50" s="291"/>
      <c r="K50" s="294"/>
    </row>
    <row r="51" spans="1:11" ht="15" customHeight="1">
      <c r="A51" s="294"/>
      <c r="B51" s="291"/>
      <c r="C51" s="291"/>
      <c r="D51" s="294"/>
      <c r="E51" s="295" t="s">
        <v>269</v>
      </c>
      <c r="F51" s="346"/>
      <c r="G51" s="346"/>
      <c r="H51" s="346"/>
      <c r="I51" s="346"/>
      <c r="J51" s="291"/>
      <c r="K51" s="294"/>
    </row>
    <row r="52" spans="1:11" ht="19" customHeight="1">
      <c r="A52" s="294"/>
      <c r="B52" s="294"/>
      <c r="C52" s="294"/>
      <c r="D52" s="294"/>
      <c r="E52" s="295" t="s">
        <v>271</v>
      </c>
      <c r="F52" s="292"/>
      <c r="G52" s="292"/>
      <c r="H52" s="292"/>
      <c r="I52" s="292"/>
      <c r="J52" s="294"/>
      <c r="K52" s="294"/>
    </row>
    <row r="53" spans="1:11" s="262" customFormat="1" ht="20" customHeight="1">
      <c r="A53" s="296" t="s">
        <v>273</v>
      </c>
      <c r="B53" s="291"/>
      <c r="C53" s="291"/>
      <c r="D53" s="291"/>
      <c r="E53" s="295"/>
      <c r="F53" s="291" t="s">
        <v>274</v>
      </c>
      <c r="G53" s="291" t="s">
        <v>275</v>
      </c>
      <c r="H53" s="291"/>
      <c r="I53" s="291"/>
      <c r="J53" s="291"/>
      <c r="K53" s="291"/>
    </row>
    <row r="54" spans="1:11" s="262" customFormat="1" ht="14" customHeight="1">
      <c r="A54" s="291" t="s">
        <v>276</v>
      </c>
      <c r="B54" s="291"/>
      <c r="C54" s="291"/>
      <c r="D54" s="281"/>
      <c r="E54" s="281"/>
      <c r="F54" s="291" t="s">
        <v>277</v>
      </c>
      <c r="G54" s="281"/>
      <c r="H54" s="281"/>
      <c r="I54" s="295" t="s">
        <v>278</v>
      </c>
      <c r="J54" s="281"/>
      <c r="K54" s="281"/>
    </row>
    <row r="55" spans="1:11" s="262" customFormat="1" ht="5" customHeight="1">
      <c r="A55" s="291"/>
      <c r="B55" s="291"/>
      <c r="C55" s="291"/>
      <c r="D55" s="291"/>
      <c r="E55" s="291"/>
      <c r="F55" s="291"/>
      <c r="G55" s="291"/>
      <c r="H55" s="291"/>
      <c r="I55" s="291"/>
      <c r="J55" s="291"/>
      <c r="K55" s="291"/>
    </row>
    <row r="56" spans="1:11" s="262" customFormat="1" ht="12" customHeight="1">
      <c r="A56" s="296" t="s">
        <v>279</v>
      </c>
      <c r="B56" s="291"/>
      <c r="C56" s="291"/>
      <c r="D56" s="291"/>
      <c r="E56" s="291"/>
      <c r="F56" s="291"/>
      <c r="G56" s="291"/>
      <c r="H56" s="291"/>
      <c r="I56" s="295" t="s">
        <v>274</v>
      </c>
      <c r="J56" s="291" t="s">
        <v>280</v>
      </c>
      <c r="K56" s="291"/>
    </row>
    <row r="60" spans="1:11" ht="6" customHeight="1">
      <c r="A60" s="262"/>
      <c r="B60" s="262"/>
      <c r="C60" s="262"/>
      <c r="D60" s="262"/>
      <c r="E60" s="262"/>
      <c r="F60" s="262"/>
      <c r="G60" s="262"/>
      <c r="H60" s="262"/>
      <c r="I60" s="262"/>
      <c r="J60" s="262"/>
    </row>
    <row r="61" spans="1:11" ht="15" customHeight="1">
      <c r="A61" s="262"/>
      <c r="B61" s="262"/>
      <c r="C61" s="262"/>
      <c r="D61" s="262"/>
      <c r="E61" s="262"/>
      <c r="F61" s="262"/>
      <c r="G61" s="262"/>
      <c r="H61" s="264"/>
      <c r="I61" s="262"/>
      <c r="J61" s="262"/>
    </row>
    <row r="62" spans="1:11" ht="15" customHeight="1">
      <c r="A62" s="262"/>
      <c r="B62" s="262"/>
      <c r="C62" s="262"/>
      <c r="D62" s="262"/>
      <c r="E62" s="262"/>
      <c r="F62" s="262"/>
      <c r="G62" s="262"/>
      <c r="H62" s="264"/>
      <c r="I62" s="262"/>
      <c r="J62" s="262"/>
    </row>
    <row r="63" spans="1:11" ht="15" customHeight="1">
      <c r="A63" s="262"/>
      <c r="B63" s="262"/>
      <c r="C63" s="262"/>
      <c r="D63" s="262"/>
      <c r="E63" s="262"/>
      <c r="F63" s="262"/>
      <c r="G63" s="262"/>
      <c r="H63" s="264"/>
      <c r="I63" s="262"/>
      <c r="J63" s="262"/>
    </row>
    <row r="64" spans="1:11" ht="15" customHeight="1">
      <c r="A64" s="262"/>
      <c r="B64" s="262"/>
      <c r="C64" s="262"/>
      <c r="D64" s="262"/>
      <c r="E64" s="262"/>
      <c r="F64" s="262"/>
      <c r="G64" s="262"/>
      <c r="H64" s="264"/>
      <c r="I64" s="262"/>
      <c r="J64" s="262"/>
    </row>
    <row r="65" spans="1:10" ht="15" customHeight="1">
      <c r="A65" s="262"/>
      <c r="B65" s="262"/>
      <c r="C65" s="262"/>
      <c r="D65" s="262"/>
      <c r="E65" s="262"/>
      <c r="F65" s="262"/>
      <c r="G65" s="262"/>
      <c r="H65" s="264"/>
      <c r="I65" s="262"/>
      <c r="J65" s="262"/>
    </row>
    <row r="66" spans="1:10" ht="15" customHeight="1">
      <c r="A66" s="262"/>
      <c r="B66" s="262"/>
      <c r="C66" s="262"/>
      <c r="D66" s="262"/>
      <c r="E66" s="262"/>
      <c r="F66" s="262"/>
      <c r="G66" s="262"/>
      <c r="H66" s="264"/>
      <c r="I66" s="262"/>
      <c r="J66" s="262"/>
    </row>
    <row r="67" spans="1:10" ht="15" customHeight="1">
      <c r="A67" s="262"/>
      <c r="B67" s="262"/>
      <c r="C67" s="262"/>
      <c r="D67" s="262"/>
      <c r="E67" s="262"/>
      <c r="F67" s="262"/>
      <c r="G67" s="262"/>
      <c r="H67" s="262"/>
      <c r="I67" s="262"/>
      <c r="J67" s="262"/>
    </row>
    <row r="68" spans="1:10" ht="6" customHeight="1"/>
    <row r="69" spans="1:10" ht="6" customHeight="1"/>
  </sheetData>
  <mergeCells count="25">
    <mergeCell ref="A9:K9"/>
    <mergeCell ref="A3:K3"/>
    <mergeCell ref="A5:K5"/>
    <mergeCell ref="A6:K6"/>
    <mergeCell ref="A7:K7"/>
    <mergeCell ref="A8:K8"/>
    <mergeCell ref="A10:K10"/>
    <mergeCell ref="A11:K11"/>
    <mergeCell ref="A12:K12"/>
    <mergeCell ref="A16:K16"/>
    <mergeCell ref="A26:J26"/>
    <mergeCell ref="F49:I49"/>
    <mergeCell ref="F50:I50"/>
    <mergeCell ref="F51:I51"/>
    <mergeCell ref="D29:F29"/>
    <mergeCell ref="D30:F30"/>
    <mergeCell ref="D32:F32"/>
    <mergeCell ref="D31:F31"/>
    <mergeCell ref="F43:I43"/>
    <mergeCell ref="F44:I44"/>
    <mergeCell ref="F45:I45"/>
    <mergeCell ref="F46:I46"/>
    <mergeCell ref="F47:I47"/>
    <mergeCell ref="F48:I48"/>
    <mergeCell ref="A41:J41"/>
  </mergeCells>
  <phoneticPr fontId="8" type="noConversion"/>
  <printOptions horizontalCentered="1" verticalCentered="1"/>
  <pageMargins left="0.5" right="0.5" top="0.5" bottom="0.5" header="0.5" footer="0.5"/>
  <pageSetup scale="97" orientation="portrait" horizontalDpi="4294967292" verticalDpi="4294967292" copies="5"/>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A89"/>
  <sheetViews>
    <sheetView workbookViewId="0">
      <selection activeCell="B8" sqref="B8"/>
    </sheetView>
  </sheetViews>
  <sheetFormatPr baseColWidth="10" defaultColWidth="9.33203125" defaultRowHeight="12"/>
  <cols>
    <col min="1" max="1" width="4.5" customWidth="1"/>
    <col min="2" max="2" width="7" customWidth="1"/>
    <col min="3" max="3" width="7.33203125" customWidth="1"/>
    <col min="4" max="5" width="9.6640625" customWidth="1"/>
    <col min="8" max="8" width="6" customWidth="1"/>
    <col min="9" max="9" width="5.1640625" customWidth="1"/>
    <col min="12" max="12" width="7" customWidth="1"/>
    <col min="14" max="14" width="7" customWidth="1"/>
  </cols>
  <sheetData>
    <row r="1" spans="1:27" ht="14">
      <c r="B1" s="175"/>
      <c r="C1" s="317" t="s">
        <v>190</v>
      </c>
      <c r="D1" s="287"/>
      <c r="E1" s="287"/>
      <c r="F1" s="288" t="s">
        <v>309</v>
      </c>
      <c r="G1" s="288"/>
      <c r="H1" s="288"/>
      <c r="I1" s="289"/>
      <c r="J1" s="289"/>
      <c r="K1" s="289"/>
      <c r="L1" s="289"/>
      <c r="M1" s="178"/>
      <c r="N1" s="178"/>
      <c r="O1" s="355"/>
      <c r="P1" s="355"/>
      <c r="Q1" s="2"/>
      <c r="U1" s="356"/>
      <c r="V1" s="356"/>
      <c r="W1" s="356"/>
      <c r="X1" s="356"/>
      <c r="Y1" s="356"/>
      <c r="Z1" s="356"/>
      <c r="AA1" s="356"/>
    </row>
    <row r="2" spans="1:27" ht="14">
      <c r="B2" s="175"/>
      <c r="D2" s="317" t="s">
        <v>310</v>
      </c>
      <c r="E2" s="287" t="e">
        <f>#REF!</f>
        <v>#REF!</v>
      </c>
      <c r="F2" s="287"/>
      <c r="G2" s="287"/>
      <c r="H2" s="287"/>
      <c r="I2" s="287"/>
      <c r="J2" s="287"/>
      <c r="K2" s="290"/>
      <c r="L2" s="290"/>
      <c r="M2" s="162"/>
      <c r="N2" s="306"/>
      <c r="O2" s="304"/>
      <c r="P2" s="304"/>
      <c r="Q2" s="3"/>
      <c r="U2" s="305"/>
      <c r="V2" s="305"/>
      <c r="W2" s="305"/>
      <c r="X2" s="305"/>
      <c r="Y2" s="305"/>
      <c r="Z2" s="305"/>
      <c r="AA2" s="305"/>
    </row>
    <row r="3" spans="1:27" ht="14">
      <c r="A3" s="258"/>
      <c r="B3" s="258"/>
      <c r="D3" s="317" t="s">
        <v>311</v>
      </c>
      <c r="E3" s="287" t="e">
        <f>#REF!</f>
        <v>#REF!</v>
      </c>
      <c r="F3" s="287"/>
      <c r="G3" s="287"/>
      <c r="H3" s="287"/>
      <c r="I3" s="287"/>
      <c r="J3" s="287"/>
      <c r="K3" s="287"/>
      <c r="L3" s="287"/>
      <c r="M3" s="33"/>
      <c r="N3" s="306"/>
      <c r="O3" s="304"/>
      <c r="P3" s="304"/>
      <c r="Q3" s="3"/>
      <c r="U3" s="305"/>
      <c r="V3" s="305"/>
      <c r="W3" s="305"/>
      <c r="X3" s="305"/>
      <c r="Y3" s="305"/>
      <c r="Z3" s="305"/>
      <c r="AA3" s="305"/>
    </row>
    <row r="4" spans="1:27" ht="24" customHeight="1">
      <c r="A4" s="359" t="s">
        <v>203</v>
      </c>
      <c r="B4" s="359"/>
      <c r="C4" s="357" t="e">
        <f>#REF!</f>
        <v>#REF!</v>
      </c>
      <c r="D4" s="357"/>
      <c r="E4" s="357"/>
      <c r="F4" s="357"/>
      <c r="G4" s="357"/>
      <c r="H4" s="357"/>
      <c r="I4" s="357"/>
      <c r="J4" s="357"/>
      <c r="K4" s="357"/>
      <c r="L4" s="357"/>
      <c r="M4" s="357"/>
      <c r="N4" s="357"/>
      <c r="O4" s="357"/>
      <c r="P4" s="357"/>
      <c r="Q4" s="3"/>
      <c r="U4" s="305"/>
      <c r="V4" s="305"/>
      <c r="W4" s="305"/>
      <c r="X4" s="305"/>
      <c r="Y4" s="305"/>
      <c r="Z4" s="305"/>
      <c r="AA4" s="305"/>
    </row>
    <row r="5" spans="1:27" ht="13">
      <c r="A5" s="14" t="s">
        <v>137</v>
      </c>
      <c r="B5" s="13"/>
      <c r="C5" s="13"/>
      <c r="D5" s="13"/>
      <c r="E5" s="13"/>
      <c r="F5" s="13"/>
      <c r="G5" s="13"/>
      <c r="H5" s="358" t="s">
        <v>257</v>
      </c>
      <c r="I5" s="358"/>
      <c r="J5" s="358"/>
      <c r="K5" s="358"/>
      <c r="L5" s="358"/>
      <c r="M5" s="358"/>
      <c r="N5" s="358"/>
      <c r="O5" s="355"/>
      <c r="P5" s="355"/>
      <c r="Q5" s="3"/>
    </row>
    <row r="6" spans="1:27" ht="13">
      <c r="A6" s="15" t="s">
        <v>139</v>
      </c>
      <c r="B6" s="16"/>
      <c r="C6" s="14"/>
      <c r="D6" s="14"/>
      <c r="E6" s="14"/>
      <c r="G6" s="14"/>
      <c r="H6" s="13"/>
      <c r="I6" s="13"/>
      <c r="J6" s="363" t="s">
        <v>313</v>
      </c>
      <c r="K6" s="363"/>
      <c r="L6" s="363"/>
      <c r="M6" s="13"/>
      <c r="N6" s="13"/>
      <c r="O6" s="13"/>
      <c r="P6" s="13"/>
      <c r="Q6" s="3"/>
    </row>
    <row r="7" spans="1:27" ht="23" customHeight="1">
      <c r="A7" s="22"/>
      <c r="B7" s="361" t="s">
        <v>328</v>
      </c>
      <c r="C7" s="362"/>
      <c r="D7" s="364" t="s">
        <v>5</v>
      </c>
      <c r="E7" s="364"/>
      <c r="F7" s="3"/>
      <c r="G7" s="3"/>
      <c r="H7" s="22"/>
      <c r="I7" s="22"/>
      <c r="J7" s="13"/>
      <c r="K7" s="163" t="s">
        <v>39</v>
      </c>
      <c r="L7" s="13"/>
      <c r="M7" s="22"/>
      <c r="N7" s="22"/>
      <c r="O7" s="22"/>
      <c r="P7" s="22"/>
      <c r="Q7" s="3"/>
      <c r="R7" s="6"/>
      <c r="S7" s="6"/>
      <c r="T7" s="6"/>
    </row>
    <row r="8" spans="1:27" ht="42">
      <c r="A8" s="303" t="s">
        <v>93</v>
      </c>
      <c r="B8" s="47" t="s">
        <v>40</v>
      </c>
      <c r="C8" s="48" t="s">
        <v>62</v>
      </c>
      <c r="D8" s="209" t="s">
        <v>60</v>
      </c>
      <c r="E8" s="164" t="s">
        <v>127</v>
      </c>
      <c r="F8" s="8"/>
      <c r="G8" s="8"/>
      <c r="H8" s="17"/>
      <c r="I8" s="17"/>
      <c r="J8" s="50"/>
      <c r="K8" s="17"/>
      <c r="L8" s="17"/>
      <c r="M8" s="17"/>
      <c r="N8" s="17"/>
      <c r="O8" s="17"/>
      <c r="P8" s="17"/>
      <c r="Q8" s="3"/>
      <c r="R8" s="6"/>
      <c r="S8" s="6"/>
      <c r="T8" s="6"/>
    </row>
    <row r="9" spans="1:27" ht="18" customHeight="1">
      <c r="A9" s="19" t="s">
        <v>32</v>
      </c>
      <c r="B9" s="307" t="s">
        <v>31</v>
      </c>
      <c r="C9" s="46"/>
      <c r="D9" s="49"/>
      <c r="E9" s="25"/>
      <c r="F9" s="19"/>
      <c r="G9" s="307"/>
      <c r="H9" s="13"/>
      <c r="I9" s="13"/>
      <c r="J9" s="21"/>
      <c r="K9" s="13"/>
      <c r="L9" s="13"/>
      <c r="M9" s="13"/>
      <c r="N9" s="13"/>
      <c r="O9" s="13"/>
      <c r="P9" s="13"/>
      <c r="Q9" s="3"/>
      <c r="R9" s="6"/>
      <c r="S9" s="6"/>
      <c r="T9" s="6"/>
    </row>
    <row r="10" spans="1:27" ht="13">
      <c r="A10" s="17"/>
      <c r="B10" s="156"/>
      <c r="C10" s="157"/>
      <c r="D10" s="149"/>
      <c r="E10" s="149"/>
      <c r="F10" s="365"/>
      <c r="G10" s="365"/>
      <c r="H10" s="365"/>
      <c r="I10" s="365"/>
      <c r="J10" s="365"/>
      <c r="K10" s="365"/>
      <c r="L10" s="365"/>
      <c r="M10" s="365"/>
      <c r="N10" s="365"/>
      <c r="O10" s="365"/>
      <c r="P10" s="365"/>
      <c r="Q10" s="9"/>
      <c r="R10" s="316"/>
      <c r="S10" s="316"/>
      <c r="T10" s="316"/>
      <c r="U10" s="316"/>
      <c r="V10" s="316"/>
      <c r="W10" s="316"/>
      <c r="X10" s="316"/>
    </row>
    <row r="11" spans="1:27" ht="13" customHeight="1">
      <c r="A11" s="17"/>
      <c r="B11" s="156"/>
      <c r="C11" s="157"/>
      <c r="D11" s="149"/>
      <c r="E11" s="149"/>
      <c r="F11" s="365"/>
      <c r="G11" s="365"/>
      <c r="H11" s="365"/>
      <c r="I11" s="365"/>
      <c r="J11" s="365"/>
      <c r="K11" s="365"/>
      <c r="L11" s="365"/>
      <c r="M11" s="365"/>
      <c r="N11" s="365"/>
      <c r="O11" s="365"/>
      <c r="P11" s="365"/>
      <c r="Q11" s="3"/>
    </row>
    <row r="12" spans="1:27" ht="13">
      <c r="A12" s="17"/>
      <c r="B12" s="156"/>
      <c r="C12" s="157"/>
      <c r="D12" s="149"/>
      <c r="E12" s="149"/>
      <c r="F12" s="366"/>
      <c r="G12" s="366"/>
      <c r="H12" s="366"/>
      <c r="I12" s="366"/>
      <c r="J12" s="366"/>
      <c r="K12" s="366"/>
      <c r="L12" s="366"/>
      <c r="M12" s="366"/>
      <c r="N12" s="366"/>
      <c r="O12" s="366"/>
      <c r="P12" s="366"/>
      <c r="Q12" s="3"/>
    </row>
    <row r="13" spans="1:27" ht="13">
      <c r="A13" s="17"/>
      <c r="B13" s="156"/>
      <c r="C13" s="157"/>
      <c r="D13" s="149"/>
      <c r="E13" s="149"/>
      <c r="F13" s="366"/>
      <c r="G13" s="366"/>
      <c r="H13" s="366"/>
      <c r="I13" s="366"/>
      <c r="J13" s="366"/>
      <c r="K13" s="366"/>
      <c r="L13" s="366"/>
      <c r="M13" s="366"/>
      <c r="N13" s="366"/>
      <c r="O13" s="366"/>
      <c r="P13" s="366"/>
      <c r="Q13" s="3"/>
    </row>
    <row r="14" spans="1:27" ht="17" customHeight="1">
      <c r="A14" s="67">
        <f>SUM(A10:A13)</f>
        <v>0</v>
      </c>
      <c r="B14" s="68">
        <f>SUM(B10:B13)</f>
        <v>0</v>
      </c>
      <c r="C14" s="69">
        <f>SUM(C10:C13)</f>
        <v>0</v>
      </c>
      <c r="D14" s="74">
        <f>SUM(D10:D13)</f>
        <v>0</v>
      </c>
      <c r="E14" s="74">
        <f>SUM(E10:E13)</f>
        <v>0</v>
      </c>
      <c r="F14" s="360" t="s">
        <v>111</v>
      </c>
      <c r="G14" s="360"/>
      <c r="H14" s="360"/>
      <c r="I14" s="360"/>
      <c r="J14" s="360"/>
      <c r="K14" s="24"/>
      <c r="L14" s="24"/>
      <c r="M14" s="24"/>
      <c r="N14" s="24"/>
      <c r="O14" s="24"/>
      <c r="P14" s="24"/>
      <c r="Q14" s="3"/>
    </row>
    <row r="15" spans="1:27" ht="20" customHeight="1">
      <c r="A15" s="31" t="s">
        <v>94</v>
      </c>
      <c r="B15" s="27" t="s">
        <v>95</v>
      </c>
      <c r="C15" s="23"/>
      <c r="D15" s="23"/>
      <c r="E15" s="173"/>
      <c r="F15" s="367"/>
      <c r="G15" s="367"/>
      <c r="H15" s="367"/>
      <c r="I15" s="367"/>
      <c r="J15" s="367"/>
      <c r="K15" s="367"/>
      <c r="L15" s="367"/>
      <c r="M15" s="367"/>
      <c r="N15" s="367"/>
      <c r="O15" s="367"/>
      <c r="P15" s="367"/>
      <c r="Q15" s="3"/>
    </row>
    <row r="16" spans="1:27" ht="13" customHeight="1">
      <c r="A16" s="80"/>
      <c r="B16" s="150"/>
      <c r="C16" s="151"/>
      <c r="D16" s="149"/>
      <c r="E16" s="149"/>
      <c r="F16" s="365"/>
      <c r="G16" s="365"/>
      <c r="H16" s="365"/>
      <c r="I16" s="365"/>
      <c r="J16" s="365"/>
      <c r="K16" s="365"/>
      <c r="L16" s="365"/>
      <c r="M16" s="365"/>
      <c r="N16" s="365"/>
      <c r="O16" s="365"/>
      <c r="P16" s="365"/>
      <c r="Q16" s="3"/>
    </row>
    <row r="17" spans="1:17" ht="13">
      <c r="A17" s="80"/>
      <c r="B17" s="150"/>
      <c r="C17" s="151"/>
      <c r="D17" s="149"/>
      <c r="E17" s="149"/>
      <c r="F17" s="366"/>
      <c r="G17" s="366"/>
      <c r="H17" s="366"/>
      <c r="I17" s="366"/>
      <c r="J17" s="366"/>
      <c r="K17" s="366"/>
      <c r="L17" s="366"/>
      <c r="M17" s="366"/>
      <c r="N17" s="366"/>
      <c r="O17" s="366"/>
      <c r="P17" s="366"/>
      <c r="Q17" s="3"/>
    </row>
    <row r="18" spans="1:17" ht="13">
      <c r="A18" s="149"/>
      <c r="B18" s="155"/>
      <c r="C18" s="151"/>
      <c r="D18" s="149"/>
      <c r="E18" s="149"/>
      <c r="F18" s="366"/>
      <c r="G18" s="366"/>
      <c r="H18" s="366"/>
      <c r="I18" s="366"/>
      <c r="J18" s="366"/>
      <c r="K18" s="366"/>
      <c r="L18" s="366"/>
      <c r="M18" s="366"/>
      <c r="N18" s="366"/>
      <c r="O18" s="366"/>
      <c r="P18" s="366"/>
      <c r="Q18" s="3"/>
    </row>
    <row r="19" spans="1:17" ht="16" customHeight="1">
      <c r="A19" s="61">
        <f>SUM(A16:A18)</f>
        <v>0</v>
      </c>
      <c r="B19" s="62">
        <f>SUM(B16:B18)</f>
        <v>0</v>
      </c>
      <c r="C19" s="63">
        <f>SUM(C16:C18)</f>
        <v>0</v>
      </c>
      <c r="D19" s="74">
        <f>SUM(D16:D18)</f>
        <v>0</v>
      </c>
      <c r="E19" s="74">
        <f>SUM(E16:E18)</f>
        <v>0</v>
      </c>
      <c r="F19" s="360" t="s">
        <v>97</v>
      </c>
      <c r="G19" s="360"/>
      <c r="H19" s="24"/>
      <c r="I19" s="24"/>
      <c r="J19" s="24"/>
      <c r="K19" s="24"/>
      <c r="L19" s="24"/>
      <c r="M19" s="24"/>
      <c r="N19" s="24"/>
      <c r="O19" s="24"/>
      <c r="P19" s="24"/>
      <c r="Q19" s="3"/>
    </row>
    <row r="20" spans="1:17" ht="18" customHeight="1">
      <c r="A20" s="54" t="s">
        <v>150</v>
      </c>
      <c r="B20" s="55"/>
      <c r="C20" s="55"/>
      <c r="D20" s="165"/>
      <c r="E20" s="165"/>
      <c r="F20" s="3"/>
      <c r="G20" s="56"/>
      <c r="H20" s="57"/>
      <c r="I20" s="57"/>
      <c r="J20" s="57"/>
      <c r="K20" s="57"/>
      <c r="L20" s="57"/>
      <c r="M20" s="57"/>
      <c r="N20" s="57"/>
      <c r="O20" s="57"/>
      <c r="P20" s="57"/>
      <c r="Q20" s="3"/>
    </row>
    <row r="21" spans="1:17" ht="17" customHeight="1">
      <c r="A21" s="29" t="s">
        <v>32</v>
      </c>
      <c r="B21" s="307" t="s">
        <v>33</v>
      </c>
      <c r="C21" s="23"/>
      <c r="D21" s="23"/>
      <c r="E21" s="23"/>
      <c r="F21" s="368"/>
      <c r="G21" s="369"/>
      <c r="H21" s="369"/>
      <c r="I21" s="369"/>
      <c r="J21" s="369"/>
      <c r="K21" s="369"/>
      <c r="L21" s="369"/>
      <c r="M21" s="369"/>
      <c r="N21" s="369"/>
      <c r="O21" s="369"/>
      <c r="P21" s="369"/>
      <c r="Q21" s="3"/>
    </row>
    <row r="22" spans="1:17" ht="13">
      <c r="A22" s="17"/>
      <c r="B22" s="152"/>
      <c r="C22" s="153"/>
      <c r="D22" s="166"/>
      <c r="E22" s="149"/>
      <c r="F22" s="366"/>
      <c r="G22" s="366"/>
      <c r="H22" s="366"/>
      <c r="I22" s="366"/>
      <c r="J22" s="366"/>
      <c r="K22" s="366"/>
      <c r="L22" s="366"/>
      <c r="M22" s="366"/>
      <c r="N22" s="366"/>
      <c r="O22" s="366"/>
      <c r="P22" s="366"/>
      <c r="Q22" s="3"/>
    </row>
    <row r="23" spans="1:17" ht="13">
      <c r="A23" s="80"/>
      <c r="B23" s="154"/>
      <c r="C23" s="153"/>
      <c r="D23" s="149"/>
      <c r="E23" s="149"/>
      <c r="F23" s="366"/>
      <c r="G23" s="366"/>
      <c r="H23" s="366"/>
      <c r="I23" s="366"/>
      <c r="J23" s="366"/>
      <c r="K23" s="366"/>
      <c r="L23" s="366"/>
      <c r="M23" s="366"/>
      <c r="N23" s="366"/>
      <c r="O23" s="366"/>
      <c r="P23" s="366"/>
      <c r="Q23" s="3"/>
    </row>
    <row r="24" spans="1:17" ht="13">
      <c r="A24" s="80"/>
      <c r="B24" s="154"/>
      <c r="C24" s="153"/>
      <c r="D24" s="149"/>
      <c r="E24" s="149"/>
      <c r="F24" s="366"/>
      <c r="G24" s="366"/>
      <c r="H24" s="366"/>
      <c r="I24" s="366"/>
      <c r="J24" s="366"/>
      <c r="K24" s="366"/>
      <c r="L24" s="366"/>
      <c r="M24" s="366"/>
      <c r="N24" s="366"/>
      <c r="O24" s="366"/>
      <c r="P24" s="366"/>
      <c r="Q24" s="3"/>
    </row>
    <row r="25" spans="1:17" ht="13">
      <c r="A25" s="60">
        <f>SUM(A22:A24)</f>
        <v>0</v>
      </c>
      <c r="B25" s="64">
        <f>SUM(B22:B24)</f>
        <v>0</v>
      </c>
      <c r="C25" s="65">
        <f>SUM(C22:C24)</f>
        <v>0</v>
      </c>
      <c r="D25" s="74">
        <f>SUM(D22:D24)</f>
        <v>0</v>
      </c>
      <c r="E25" s="74">
        <f>SUM(E22:E24)</f>
        <v>0</v>
      </c>
      <c r="F25" s="360" t="s">
        <v>18</v>
      </c>
      <c r="G25" s="360"/>
      <c r="H25" s="24"/>
      <c r="I25" s="24"/>
      <c r="J25" s="24"/>
      <c r="K25" s="24"/>
      <c r="L25" s="24"/>
      <c r="M25" s="24"/>
      <c r="N25" s="24"/>
      <c r="O25" s="24"/>
      <c r="P25" s="24"/>
      <c r="Q25" s="3"/>
    </row>
    <row r="26" spans="1:17" ht="18" customHeight="1">
      <c r="A26" s="31" t="s">
        <v>94</v>
      </c>
      <c r="B26" s="27" t="s">
        <v>34</v>
      </c>
      <c r="C26" s="30"/>
      <c r="D26" s="28"/>
      <c r="E26" s="28"/>
      <c r="F26" s="368"/>
      <c r="G26" s="369"/>
      <c r="H26" s="369"/>
      <c r="I26" s="369"/>
      <c r="J26" s="369"/>
      <c r="K26" s="369"/>
      <c r="L26" s="369"/>
      <c r="M26" s="369"/>
      <c r="N26" s="369"/>
      <c r="O26" s="369"/>
      <c r="P26" s="369"/>
      <c r="Q26" s="3"/>
    </row>
    <row r="27" spans="1:17" ht="13" customHeight="1">
      <c r="A27" s="17"/>
      <c r="B27" s="148"/>
      <c r="C27" s="149"/>
      <c r="D27" s="149"/>
      <c r="E27" s="149"/>
      <c r="F27" s="365"/>
      <c r="G27" s="365"/>
      <c r="H27" s="365"/>
      <c r="I27" s="365"/>
      <c r="J27" s="365"/>
      <c r="K27" s="365"/>
      <c r="L27" s="365"/>
      <c r="M27" s="365"/>
      <c r="N27" s="365"/>
      <c r="O27" s="365"/>
      <c r="P27" s="365"/>
      <c r="Q27" s="3"/>
    </row>
    <row r="28" spans="1:17" ht="13">
      <c r="A28" s="80"/>
      <c r="B28" s="150"/>
      <c r="C28" s="151"/>
      <c r="D28" s="149"/>
      <c r="E28" s="149"/>
      <c r="F28" s="366"/>
      <c r="G28" s="366"/>
      <c r="H28" s="366"/>
      <c r="I28" s="366"/>
      <c r="J28" s="366"/>
      <c r="K28" s="366"/>
      <c r="L28" s="366"/>
      <c r="M28" s="366"/>
      <c r="N28" s="366"/>
      <c r="O28" s="366"/>
      <c r="P28" s="366"/>
      <c r="Q28" s="3"/>
    </row>
    <row r="29" spans="1:17" ht="13">
      <c r="A29" s="80"/>
      <c r="B29" s="150"/>
      <c r="C29" s="151"/>
      <c r="D29" s="149"/>
      <c r="E29" s="149"/>
      <c r="F29" s="366"/>
      <c r="G29" s="366"/>
      <c r="H29" s="366"/>
      <c r="I29" s="366"/>
      <c r="J29" s="366"/>
      <c r="K29" s="366"/>
      <c r="L29" s="366"/>
      <c r="M29" s="366"/>
      <c r="N29" s="366"/>
      <c r="O29" s="366"/>
      <c r="P29" s="366"/>
      <c r="Q29" s="3"/>
    </row>
    <row r="30" spans="1:17" ht="13">
      <c r="A30" s="60">
        <f>SUM(A27:A29)</f>
        <v>0</v>
      </c>
      <c r="B30" s="66">
        <f>SUM(B27:B29)</f>
        <v>0</v>
      </c>
      <c r="C30" s="66">
        <f>SUM(C27:C29)</f>
        <v>0</v>
      </c>
      <c r="D30" s="74">
        <f>SUM(D27:D29)</f>
        <v>0</v>
      </c>
      <c r="E30" s="74">
        <f>SUM(E27:E29)</f>
        <v>0</v>
      </c>
      <c r="F30" s="360" t="s">
        <v>19</v>
      </c>
      <c r="G30" s="360"/>
      <c r="H30" s="24"/>
      <c r="I30" s="24"/>
      <c r="J30" s="24"/>
      <c r="K30" s="24"/>
      <c r="L30" s="24"/>
      <c r="M30" s="24"/>
      <c r="N30" s="24"/>
      <c r="O30" s="24"/>
      <c r="P30" s="24"/>
      <c r="Q30" s="3"/>
    </row>
    <row r="31" spans="1:17" ht="20" customHeight="1">
      <c r="A31" s="26" t="s">
        <v>35</v>
      </c>
      <c r="B31" s="27" t="s">
        <v>260</v>
      </c>
      <c r="C31" s="28"/>
      <c r="D31" s="28"/>
      <c r="E31" s="28"/>
      <c r="F31" s="368"/>
      <c r="G31" s="369"/>
      <c r="H31" s="369"/>
      <c r="I31" s="369"/>
      <c r="J31" s="369"/>
      <c r="K31" s="369"/>
      <c r="L31" s="369"/>
      <c r="M31" s="369"/>
      <c r="N31" s="369"/>
      <c r="O31" s="369"/>
      <c r="P31" s="369"/>
      <c r="Q31" s="3"/>
    </row>
    <row r="32" spans="1:17" ht="13">
      <c r="A32" s="79"/>
      <c r="B32" s="146"/>
      <c r="C32" s="147"/>
      <c r="D32" s="59"/>
      <c r="E32" s="59"/>
      <c r="F32" s="370"/>
      <c r="G32" s="370"/>
      <c r="H32" s="370"/>
      <c r="I32" s="370"/>
      <c r="J32" s="370"/>
      <c r="K32" s="370"/>
      <c r="L32" s="370"/>
      <c r="M32" s="370"/>
      <c r="N32" s="370"/>
      <c r="O32" s="370"/>
      <c r="P32" s="370"/>
      <c r="Q32" s="3"/>
    </row>
    <row r="33" spans="1:17" ht="19" customHeight="1">
      <c r="A33" s="26" t="s">
        <v>36</v>
      </c>
      <c r="B33" s="27" t="s">
        <v>51</v>
      </c>
      <c r="C33" s="28"/>
      <c r="D33" s="28"/>
      <c r="E33" s="28"/>
      <c r="F33" s="368"/>
      <c r="G33" s="369"/>
      <c r="H33" s="369"/>
      <c r="I33" s="369"/>
      <c r="J33" s="369"/>
      <c r="K33" s="369"/>
      <c r="L33" s="369"/>
      <c r="M33" s="369"/>
      <c r="N33" s="369"/>
      <c r="O33" s="369"/>
      <c r="P33" s="369"/>
      <c r="Q33" s="3"/>
    </row>
    <row r="34" spans="1:17" ht="13">
      <c r="A34" s="79"/>
      <c r="B34" s="146"/>
      <c r="C34" s="147"/>
      <c r="D34" s="59"/>
      <c r="E34" s="59"/>
      <c r="F34" s="370"/>
      <c r="G34" s="370"/>
      <c r="H34" s="370"/>
      <c r="I34" s="370"/>
      <c r="J34" s="370"/>
      <c r="K34" s="370"/>
      <c r="L34" s="370"/>
      <c r="M34" s="370"/>
      <c r="N34" s="370"/>
      <c r="O34" s="370"/>
      <c r="P34" s="370"/>
      <c r="Q34" s="3"/>
    </row>
    <row r="35" spans="1:17" ht="24" customHeight="1">
      <c r="A35" s="26" t="s">
        <v>10</v>
      </c>
      <c r="B35" s="27" t="s">
        <v>11</v>
      </c>
      <c r="C35" s="30"/>
      <c r="D35" s="28"/>
      <c r="E35" s="28"/>
      <c r="F35" s="368"/>
      <c r="G35" s="369"/>
      <c r="H35" s="369"/>
      <c r="I35" s="369"/>
      <c r="J35" s="369"/>
      <c r="K35" s="369"/>
      <c r="L35" s="369"/>
      <c r="M35" s="369"/>
      <c r="N35" s="369"/>
      <c r="O35" s="369"/>
      <c r="P35" s="369"/>
      <c r="Q35" s="3"/>
    </row>
    <row r="36" spans="1:17" ht="13">
      <c r="A36" s="79"/>
      <c r="B36" s="146"/>
      <c r="C36" s="147"/>
      <c r="D36" s="59"/>
      <c r="E36" s="59"/>
      <c r="F36" s="370"/>
      <c r="G36" s="370"/>
      <c r="H36" s="370"/>
      <c r="I36" s="370"/>
      <c r="J36" s="370"/>
      <c r="K36" s="370"/>
      <c r="L36" s="370"/>
      <c r="M36" s="370"/>
      <c r="N36" s="370"/>
      <c r="O36" s="370"/>
      <c r="P36" s="370"/>
      <c r="Q36" s="3"/>
    </row>
    <row r="37" spans="1:17" ht="23" customHeight="1">
      <c r="A37" s="26" t="s">
        <v>47</v>
      </c>
      <c r="B37" s="374"/>
      <c r="C37" s="375"/>
      <c r="D37" s="28"/>
      <c r="E37" s="28"/>
      <c r="F37" s="368"/>
      <c r="G37" s="369"/>
      <c r="H37" s="369"/>
      <c r="I37" s="369"/>
      <c r="J37" s="369"/>
      <c r="K37" s="369"/>
      <c r="L37" s="369"/>
      <c r="M37" s="369"/>
      <c r="N37" s="369"/>
      <c r="O37" s="369"/>
      <c r="P37" s="369"/>
      <c r="Q37" s="3"/>
    </row>
    <row r="38" spans="1:17" ht="13">
      <c r="A38" s="79"/>
      <c r="B38" s="146"/>
      <c r="C38" s="147"/>
      <c r="D38" s="59"/>
      <c r="E38" s="59"/>
      <c r="F38" s="370"/>
      <c r="G38" s="370"/>
      <c r="H38" s="370"/>
      <c r="I38" s="370"/>
      <c r="J38" s="370"/>
      <c r="K38" s="370"/>
      <c r="L38" s="370"/>
      <c r="M38" s="370"/>
      <c r="N38" s="370"/>
      <c r="O38" s="370"/>
      <c r="P38" s="370"/>
      <c r="Q38" s="3"/>
    </row>
    <row r="39" spans="1:17" ht="19" customHeight="1">
      <c r="A39" s="29" t="s">
        <v>131</v>
      </c>
      <c r="B39" s="307" t="s">
        <v>2</v>
      </c>
      <c r="C39" s="30"/>
      <c r="D39" s="28"/>
      <c r="E39" s="28"/>
      <c r="F39" s="368"/>
      <c r="G39" s="369"/>
      <c r="H39" s="369"/>
      <c r="I39" s="369"/>
      <c r="J39" s="369"/>
      <c r="K39" s="369"/>
      <c r="L39" s="369"/>
      <c r="M39" s="369"/>
      <c r="N39" s="369"/>
      <c r="O39" s="369"/>
      <c r="P39" s="369"/>
      <c r="Q39" s="3"/>
    </row>
    <row r="40" spans="1:17" ht="13">
      <c r="A40" s="145"/>
      <c r="B40" s="146"/>
      <c r="C40" s="147"/>
      <c r="D40" s="59"/>
      <c r="E40" s="59"/>
      <c r="F40" s="373"/>
      <c r="G40" s="373"/>
      <c r="H40" s="373"/>
      <c r="I40" s="373"/>
      <c r="J40" s="373"/>
      <c r="K40" s="373"/>
      <c r="L40" s="373"/>
      <c r="M40" s="373"/>
      <c r="N40" s="373"/>
      <c r="O40" s="373"/>
      <c r="P40" s="373"/>
      <c r="Q40" s="3"/>
    </row>
    <row r="41" spans="1:17" s="143" customFormat="1" ht="20" customHeight="1">
      <c r="A41" s="29" t="s">
        <v>147</v>
      </c>
      <c r="B41" s="307" t="s">
        <v>145</v>
      </c>
      <c r="C41" s="144"/>
      <c r="D41" s="167"/>
      <c r="E41" s="167"/>
      <c r="F41" s="367"/>
      <c r="G41" s="367"/>
      <c r="H41" s="367"/>
      <c r="I41" s="367"/>
      <c r="J41" s="367"/>
      <c r="K41" s="367"/>
      <c r="L41" s="367"/>
      <c r="M41" s="367"/>
      <c r="N41" s="367"/>
      <c r="O41" s="367"/>
      <c r="P41" s="367"/>
      <c r="Q41" s="7"/>
    </row>
    <row r="42" spans="1:17" ht="13">
      <c r="A42" s="145"/>
      <c r="B42" s="146"/>
      <c r="C42" s="147"/>
      <c r="D42" s="59"/>
      <c r="E42" s="59"/>
      <c r="F42" s="373"/>
      <c r="G42" s="373"/>
      <c r="H42" s="373"/>
      <c r="I42" s="373"/>
      <c r="J42" s="373"/>
      <c r="K42" s="373"/>
      <c r="L42" s="373"/>
      <c r="M42" s="373"/>
      <c r="N42" s="373"/>
      <c r="O42" s="373"/>
      <c r="P42" s="373"/>
      <c r="Q42" s="3"/>
    </row>
    <row r="43" spans="1:17" ht="15" customHeight="1">
      <c r="A43" s="53"/>
      <c r="B43" s="51"/>
      <c r="C43" s="52"/>
      <c r="D43" s="74">
        <f>D14+D19+D25+D30+D32+D34+D36+D38+D40+D42</f>
        <v>0</v>
      </c>
      <c r="E43" s="74">
        <f>E14+E19+E25+E30+E32+E34+E36+E38+E40+E42</f>
        <v>0</v>
      </c>
      <c r="F43" s="368" t="s">
        <v>126</v>
      </c>
      <c r="G43" s="376"/>
      <c r="H43" s="376"/>
      <c r="I43" s="376"/>
      <c r="J43" s="22"/>
      <c r="K43" s="22"/>
      <c r="L43" s="22"/>
      <c r="M43" s="22"/>
      <c r="N43" s="22"/>
      <c r="O43" s="22"/>
      <c r="P43" s="22"/>
      <c r="Q43" s="3"/>
    </row>
    <row r="44" spans="1:17" ht="18" customHeight="1">
      <c r="A44" s="71" t="s">
        <v>112</v>
      </c>
      <c r="B44" s="70"/>
      <c r="C44" s="70"/>
      <c r="D44" s="159">
        <v>0</v>
      </c>
      <c r="E44" s="174">
        <v>0</v>
      </c>
      <c r="F44" s="365"/>
      <c r="G44" s="365"/>
      <c r="H44" s="365"/>
      <c r="I44" s="365"/>
      <c r="J44" s="365"/>
      <c r="K44" s="365"/>
      <c r="L44" s="365"/>
      <c r="M44" s="365"/>
      <c r="N44" s="365"/>
      <c r="O44" s="365"/>
      <c r="P44" s="365"/>
      <c r="Q44" s="3"/>
    </row>
    <row r="45" spans="1:17" ht="19" customHeight="1">
      <c r="A45" s="72">
        <f>A40+A38+A36+A34+A32+A30+A25+A19+A14+A42</f>
        <v>0</v>
      </c>
      <c r="B45" s="61">
        <f>B40+B38+B36+B34+B32+B30+B25+B19+B14+B42</f>
        <v>0</v>
      </c>
      <c r="C45" s="72">
        <f>C40+C38+C36+C34+C32+C30+C25+C19+C14+C42</f>
        <v>0</v>
      </c>
      <c r="D45" s="168">
        <f>D43+D44</f>
        <v>0</v>
      </c>
      <c r="E45" s="72">
        <f>E43+E44</f>
        <v>0</v>
      </c>
      <c r="F45" s="371" t="s">
        <v>1</v>
      </c>
      <c r="G45" s="372"/>
      <c r="H45" s="372"/>
      <c r="I45" s="372"/>
      <c r="J45" s="58"/>
      <c r="K45" s="58"/>
      <c r="L45" s="58"/>
      <c r="M45" s="58"/>
      <c r="N45" s="58"/>
      <c r="O45" s="58"/>
      <c r="P45" s="58"/>
      <c r="Q45" s="3"/>
    </row>
    <row r="46" spans="1:17" ht="24" customHeight="1">
      <c r="A46" s="307" t="s">
        <v>151</v>
      </c>
      <c r="B46" s="33"/>
      <c r="C46" s="22"/>
      <c r="D46" s="23"/>
      <c r="E46" s="23"/>
      <c r="F46" s="368"/>
      <c r="G46" s="369"/>
      <c r="H46" s="369"/>
      <c r="I46" s="369"/>
      <c r="J46" s="369"/>
      <c r="K46" s="369"/>
      <c r="L46" s="369"/>
      <c r="M46" s="369"/>
      <c r="N46" s="369"/>
      <c r="O46" s="369"/>
      <c r="P46" s="369"/>
      <c r="Q46" s="3"/>
    </row>
    <row r="47" spans="1:17" ht="13" customHeight="1">
      <c r="A47" s="32"/>
      <c r="B47" s="32"/>
      <c r="C47" s="32"/>
      <c r="D47" s="169"/>
      <c r="E47" s="169"/>
      <c r="F47" s="365"/>
      <c r="G47" s="365"/>
      <c r="H47" s="365"/>
      <c r="I47" s="365"/>
      <c r="J47" s="365"/>
      <c r="K47" s="365"/>
      <c r="L47" s="365"/>
      <c r="M47" s="365"/>
      <c r="N47" s="365"/>
      <c r="O47" s="365"/>
      <c r="P47" s="365"/>
      <c r="Q47" s="3"/>
    </row>
    <row r="48" spans="1:17" ht="13">
      <c r="A48" s="32"/>
      <c r="B48" s="32"/>
      <c r="C48" s="32"/>
      <c r="D48" s="149"/>
      <c r="E48" s="149"/>
      <c r="F48" s="365"/>
      <c r="G48" s="365"/>
      <c r="H48" s="365"/>
      <c r="I48" s="365"/>
      <c r="J48" s="365"/>
      <c r="K48" s="365"/>
      <c r="L48" s="365"/>
      <c r="M48" s="365"/>
      <c r="N48" s="365"/>
      <c r="O48" s="365"/>
      <c r="P48" s="365"/>
      <c r="Q48" s="3"/>
    </row>
    <row r="49" spans="1:19" ht="13">
      <c r="A49" s="32"/>
      <c r="B49" s="32"/>
      <c r="C49" s="32"/>
      <c r="D49" s="149"/>
      <c r="E49" s="149"/>
      <c r="F49" s="365"/>
      <c r="G49" s="365"/>
      <c r="H49" s="365"/>
      <c r="I49" s="365"/>
      <c r="J49" s="365"/>
      <c r="K49" s="365"/>
      <c r="L49" s="365"/>
      <c r="M49" s="365"/>
      <c r="N49" s="365"/>
      <c r="O49" s="365"/>
      <c r="P49" s="365"/>
      <c r="Q49" s="3"/>
    </row>
    <row r="50" spans="1:19" ht="19" customHeight="1">
      <c r="A50" s="32"/>
      <c r="B50" s="32"/>
      <c r="C50" s="32"/>
      <c r="D50" s="74">
        <f>SUM(D47:D49)</f>
        <v>0</v>
      </c>
      <c r="E50" s="74">
        <f>SUM(E47:E49)</f>
        <v>0</v>
      </c>
      <c r="F50" s="368" t="s">
        <v>49</v>
      </c>
      <c r="G50" s="369"/>
      <c r="H50" s="369"/>
      <c r="I50" s="369"/>
      <c r="J50" s="369"/>
      <c r="K50" s="369"/>
      <c r="L50" s="369"/>
      <c r="M50" s="369"/>
      <c r="N50" s="369"/>
      <c r="O50" s="369"/>
      <c r="P50" s="369"/>
      <c r="Q50" s="316"/>
      <c r="R50" s="316"/>
      <c r="S50" s="316"/>
    </row>
    <row r="51" spans="1:19" ht="24" customHeight="1">
      <c r="A51" s="307" t="s">
        <v>109</v>
      </c>
      <c r="B51" s="307"/>
      <c r="C51" s="307"/>
      <c r="D51" s="170"/>
      <c r="E51" s="170"/>
      <c r="F51" s="378"/>
      <c r="G51" s="378"/>
      <c r="H51" s="378"/>
      <c r="I51" s="378"/>
      <c r="J51" s="378"/>
      <c r="K51" s="378"/>
      <c r="L51" s="378"/>
      <c r="M51" s="378"/>
      <c r="N51" s="378"/>
      <c r="O51" s="378"/>
      <c r="P51" s="378"/>
    </row>
    <row r="52" spans="1:19" ht="13" customHeight="1">
      <c r="A52" s="32"/>
      <c r="B52" s="32"/>
      <c r="C52" s="32"/>
      <c r="D52" s="149"/>
      <c r="E52" s="149"/>
      <c r="F52" s="365"/>
      <c r="G52" s="365"/>
      <c r="H52" s="365"/>
      <c r="I52" s="365"/>
      <c r="J52" s="365"/>
      <c r="K52" s="365"/>
      <c r="L52" s="365"/>
      <c r="M52" s="365"/>
      <c r="N52" s="365"/>
      <c r="O52" s="365"/>
      <c r="P52" s="365"/>
    </row>
    <row r="53" spans="1:19" ht="13" customHeight="1">
      <c r="A53" s="32"/>
      <c r="B53" s="32"/>
      <c r="C53" s="32"/>
      <c r="D53" s="149"/>
      <c r="E53" s="149"/>
      <c r="F53" s="365"/>
      <c r="G53" s="365"/>
      <c r="H53" s="365"/>
      <c r="I53" s="365"/>
      <c r="J53" s="365"/>
      <c r="K53" s="365"/>
      <c r="L53" s="365"/>
      <c r="M53" s="365"/>
      <c r="N53" s="365"/>
      <c r="O53" s="365"/>
      <c r="P53" s="365"/>
    </row>
    <row r="54" spans="1:19" ht="13" customHeight="1">
      <c r="A54" s="32"/>
      <c r="B54" s="32"/>
      <c r="C54" s="32"/>
      <c r="D54" s="149"/>
      <c r="E54" s="149"/>
      <c r="F54" s="365"/>
      <c r="G54" s="365"/>
      <c r="H54" s="365"/>
      <c r="I54" s="365"/>
      <c r="J54" s="365"/>
      <c r="K54" s="365"/>
      <c r="L54" s="365"/>
      <c r="M54" s="365"/>
      <c r="N54" s="365"/>
      <c r="O54" s="365"/>
      <c r="P54" s="365"/>
    </row>
    <row r="55" spans="1:19" ht="13" customHeight="1">
      <c r="A55" s="32"/>
      <c r="B55" s="32"/>
      <c r="C55" s="32"/>
      <c r="D55" s="149"/>
      <c r="E55" s="149"/>
      <c r="F55" s="365"/>
      <c r="G55" s="365"/>
      <c r="H55" s="365"/>
      <c r="I55" s="365"/>
      <c r="J55" s="365"/>
      <c r="K55" s="365"/>
      <c r="L55" s="365"/>
      <c r="M55" s="365"/>
      <c r="N55" s="365"/>
      <c r="O55" s="365"/>
      <c r="P55" s="365"/>
    </row>
    <row r="56" spans="1:19" ht="13" customHeight="1">
      <c r="A56" s="32"/>
      <c r="B56" s="32"/>
      <c r="C56" s="32"/>
      <c r="D56" s="149"/>
      <c r="E56" s="149"/>
      <c r="F56" s="365"/>
      <c r="G56" s="365"/>
      <c r="H56" s="365"/>
      <c r="I56" s="365"/>
      <c r="J56" s="365"/>
      <c r="K56" s="365"/>
      <c r="L56" s="365"/>
      <c r="M56" s="365"/>
      <c r="N56" s="365"/>
      <c r="O56" s="365"/>
      <c r="P56" s="365"/>
    </row>
    <row r="57" spans="1:19" ht="16" customHeight="1">
      <c r="A57" s="32"/>
      <c r="B57" s="32"/>
      <c r="C57" s="32"/>
      <c r="D57" s="74">
        <f>SUM(D52:D56)</f>
        <v>0</v>
      </c>
      <c r="E57" s="74">
        <f>SUM(E52:E56)</f>
        <v>0</v>
      </c>
      <c r="F57" s="368" t="s">
        <v>129</v>
      </c>
      <c r="G57" s="369"/>
      <c r="H57" s="369"/>
      <c r="I57" s="369"/>
      <c r="J57" s="369"/>
      <c r="K57" s="369"/>
      <c r="L57" s="369"/>
      <c r="M57" s="369"/>
      <c r="N57" s="369"/>
      <c r="O57" s="369"/>
      <c r="P57" s="369"/>
    </row>
    <row r="58" spans="1:19" ht="25" customHeight="1">
      <c r="A58" s="307" t="s">
        <v>135</v>
      </c>
      <c r="B58" s="307"/>
      <c r="C58" s="307"/>
      <c r="D58" s="170"/>
      <c r="E58" s="170"/>
      <c r="F58" s="379"/>
      <c r="G58" s="379"/>
      <c r="H58" s="379"/>
      <c r="I58" s="379"/>
      <c r="J58" s="379"/>
      <c r="K58" s="379"/>
      <c r="L58" s="379"/>
      <c r="M58" s="379"/>
      <c r="N58" s="379"/>
      <c r="O58" s="379"/>
      <c r="P58" s="379"/>
    </row>
    <row r="59" spans="1:19" ht="13" customHeight="1">
      <c r="A59" s="32"/>
      <c r="B59" s="34"/>
      <c r="C59" s="35"/>
      <c r="D59" s="149"/>
      <c r="E59" s="149"/>
      <c r="F59" s="365"/>
      <c r="G59" s="365"/>
      <c r="H59" s="365"/>
      <c r="I59" s="365"/>
      <c r="J59" s="365"/>
      <c r="K59" s="365"/>
      <c r="L59" s="365"/>
      <c r="M59" s="365"/>
      <c r="N59" s="365"/>
      <c r="O59" s="365"/>
      <c r="P59" s="365"/>
    </row>
    <row r="60" spans="1:19" ht="13" customHeight="1">
      <c r="A60" s="32"/>
      <c r="B60" s="34"/>
      <c r="C60" s="35"/>
      <c r="D60" s="149"/>
      <c r="E60" s="149"/>
      <c r="F60" s="365"/>
      <c r="G60" s="365"/>
      <c r="H60" s="365"/>
      <c r="I60" s="365"/>
      <c r="J60" s="365"/>
      <c r="K60" s="365"/>
      <c r="L60" s="365"/>
      <c r="M60" s="365"/>
      <c r="N60" s="365"/>
      <c r="O60" s="365"/>
      <c r="P60" s="365"/>
    </row>
    <row r="61" spans="1:19" ht="13" customHeight="1">
      <c r="A61" s="32"/>
      <c r="B61" s="34"/>
      <c r="C61" s="35"/>
      <c r="D61" s="149"/>
      <c r="E61" s="149"/>
      <c r="F61" s="365"/>
      <c r="G61" s="365"/>
      <c r="H61" s="365"/>
      <c r="I61" s="365"/>
      <c r="J61" s="365"/>
      <c r="K61" s="365"/>
      <c r="L61" s="365"/>
      <c r="M61" s="365"/>
      <c r="N61" s="365"/>
      <c r="O61" s="365"/>
      <c r="P61" s="365"/>
    </row>
    <row r="62" spans="1:19" ht="20" customHeight="1">
      <c r="A62" s="36"/>
      <c r="B62" s="37"/>
      <c r="C62" s="38"/>
      <c r="D62" s="74">
        <f>SUM(D59:D61)</f>
        <v>0</v>
      </c>
      <c r="E62" s="74">
        <f>SUM(E59:E61)</f>
        <v>0</v>
      </c>
      <c r="F62" s="368" t="s">
        <v>7</v>
      </c>
      <c r="G62" s="369"/>
      <c r="H62" s="369"/>
      <c r="I62" s="369"/>
      <c r="J62" s="369"/>
      <c r="K62" s="369"/>
      <c r="L62" s="369"/>
      <c r="M62" s="369"/>
      <c r="N62" s="369"/>
      <c r="O62" s="369"/>
      <c r="P62" s="369"/>
    </row>
    <row r="63" spans="1:19" ht="23" customHeight="1">
      <c r="A63" s="307" t="s">
        <v>134</v>
      </c>
      <c r="B63" s="13"/>
      <c r="C63" s="13"/>
      <c r="D63" s="23"/>
      <c r="E63" s="23"/>
      <c r="F63" s="378"/>
      <c r="G63" s="378"/>
      <c r="H63" s="378"/>
      <c r="I63" s="378"/>
      <c r="J63" s="378"/>
      <c r="K63" s="378"/>
      <c r="L63" s="378"/>
      <c r="M63" s="378"/>
      <c r="N63" s="378"/>
      <c r="O63" s="378"/>
      <c r="P63" s="378"/>
    </row>
    <row r="64" spans="1:19" ht="13" customHeight="1">
      <c r="A64" s="32"/>
      <c r="B64" s="32"/>
      <c r="C64" s="32"/>
      <c r="D64" s="149"/>
      <c r="E64" s="149"/>
      <c r="F64" s="365"/>
      <c r="G64" s="365"/>
      <c r="H64" s="365"/>
      <c r="I64" s="365"/>
      <c r="J64" s="365"/>
      <c r="K64" s="365"/>
      <c r="L64" s="365"/>
      <c r="M64" s="365"/>
      <c r="N64" s="365"/>
      <c r="O64" s="365"/>
      <c r="P64" s="365"/>
    </row>
    <row r="65" spans="1:16" ht="13" customHeight="1">
      <c r="A65" s="32"/>
      <c r="B65" s="32"/>
      <c r="C65" s="32"/>
      <c r="D65" s="149"/>
      <c r="E65" s="149"/>
      <c r="F65" s="365"/>
      <c r="G65" s="365"/>
      <c r="H65" s="365"/>
      <c r="I65" s="365"/>
      <c r="J65" s="365"/>
      <c r="K65" s="365"/>
      <c r="L65" s="365"/>
      <c r="M65" s="365"/>
      <c r="N65" s="365"/>
      <c r="O65" s="365"/>
      <c r="P65" s="365"/>
    </row>
    <row r="66" spans="1:16" ht="19" customHeight="1">
      <c r="A66" s="36"/>
      <c r="B66" s="36"/>
      <c r="C66" s="36"/>
      <c r="D66" s="74">
        <f>SUM(D64:D65)</f>
        <v>0</v>
      </c>
      <c r="E66" s="74">
        <f>SUM(E64:E65)</f>
        <v>0</v>
      </c>
      <c r="F66" s="368" t="s">
        <v>102</v>
      </c>
      <c r="G66" s="369"/>
      <c r="H66" s="369"/>
      <c r="I66" s="369"/>
      <c r="J66" s="369"/>
      <c r="K66" s="369"/>
      <c r="L66" s="369"/>
      <c r="M66" s="369"/>
      <c r="N66" s="369"/>
      <c r="O66" s="369"/>
      <c r="P66" s="369"/>
    </row>
    <row r="67" spans="1:16" ht="19" customHeight="1">
      <c r="A67" s="307" t="s">
        <v>140</v>
      </c>
      <c r="B67" s="39"/>
      <c r="C67" s="39"/>
      <c r="D67" s="74">
        <v>0</v>
      </c>
      <c r="E67" s="74">
        <v>0</v>
      </c>
      <c r="F67" s="377"/>
      <c r="G67" s="377"/>
      <c r="H67" s="377"/>
      <c r="I67" s="377"/>
      <c r="J67" s="377"/>
      <c r="K67" s="377"/>
      <c r="L67" s="377"/>
      <c r="M67" s="377"/>
      <c r="N67" s="377"/>
      <c r="O67" s="377"/>
      <c r="P67" s="377"/>
    </row>
    <row r="68" spans="1:16" ht="23" customHeight="1">
      <c r="A68" s="307" t="s">
        <v>136</v>
      </c>
      <c r="B68" s="13"/>
      <c r="C68" s="13"/>
      <c r="D68" s="22"/>
      <c r="E68" s="23"/>
      <c r="F68" s="382"/>
      <c r="G68" s="382"/>
      <c r="H68" s="382"/>
      <c r="I68" s="382"/>
      <c r="J68" s="382"/>
      <c r="K68" s="382"/>
      <c r="L68" s="382"/>
      <c r="M68" s="382"/>
      <c r="N68" s="382"/>
      <c r="O68" s="382"/>
      <c r="P68" s="382"/>
    </row>
    <row r="69" spans="1:16" ht="13">
      <c r="A69" s="32"/>
      <c r="B69" s="32"/>
      <c r="C69" s="32"/>
      <c r="D69" s="169"/>
      <c r="E69" s="169"/>
      <c r="F69" s="365"/>
      <c r="G69" s="365"/>
      <c r="H69" s="365"/>
      <c r="I69" s="365"/>
      <c r="J69" s="365"/>
      <c r="K69" s="365"/>
      <c r="L69" s="365"/>
      <c r="M69" s="365"/>
      <c r="N69" s="365"/>
      <c r="O69" s="365"/>
      <c r="P69" s="365"/>
    </row>
    <row r="70" spans="1:16" ht="13" customHeight="1">
      <c r="A70" s="32"/>
      <c r="B70" s="32"/>
      <c r="C70" s="32"/>
      <c r="D70" s="149"/>
      <c r="E70" s="149"/>
      <c r="F70" s="365"/>
      <c r="G70" s="365"/>
      <c r="H70" s="365"/>
      <c r="I70" s="365"/>
      <c r="J70" s="365"/>
      <c r="K70" s="365"/>
      <c r="L70" s="365"/>
      <c r="M70" s="365"/>
      <c r="N70" s="365"/>
      <c r="O70" s="365"/>
      <c r="P70" s="365"/>
    </row>
    <row r="71" spans="1:16" ht="13">
      <c r="A71" s="32"/>
      <c r="B71" s="32"/>
      <c r="C71" s="32"/>
      <c r="D71" s="149"/>
      <c r="E71" s="149"/>
      <c r="F71" s="365"/>
      <c r="G71" s="365"/>
      <c r="H71" s="365"/>
      <c r="I71" s="365"/>
      <c r="J71" s="365"/>
      <c r="K71" s="365"/>
      <c r="L71" s="365"/>
      <c r="M71" s="365"/>
      <c r="N71" s="365"/>
      <c r="O71" s="365"/>
      <c r="P71" s="365"/>
    </row>
    <row r="72" spans="1:16" ht="13">
      <c r="A72" s="32"/>
      <c r="B72" s="32"/>
      <c r="C72" s="32"/>
      <c r="D72" s="149"/>
      <c r="E72" s="149"/>
      <c r="F72" s="365"/>
      <c r="G72" s="365"/>
      <c r="H72" s="365"/>
      <c r="I72" s="365"/>
      <c r="J72" s="365"/>
      <c r="K72" s="365"/>
      <c r="L72" s="365"/>
      <c r="M72" s="365"/>
      <c r="N72" s="365"/>
      <c r="O72" s="365"/>
      <c r="P72" s="365"/>
    </row>
    <row r="73" spans="1:16" ht="13">
      <c r="A73" s="32"/>
      <c r="B73" s="32"/>
      <c r="C73" s="32"/>
      <c r="D73" s="149"/>
      <c r="E73" s="149"/>
      <c r="F73" s="365"/>
      <c r="G73" s="365"/>
      <c r="H73" s="365"/>
      <c r="I73" s="365"/>
      <c r="J73" s="365"/>
      <c r="K73" s="365"/>
      <c r="L73" s="365"/>
      <c r="M73" s="365"/>
      <c r="N73" s="365"/>
      <c r="O73" s="365"/>
      <c r="P73" s="365"/>
    </row>
    <row r="74" spans="1:16" ht="13">
      <c r="A74" s="32"/>
      <c r="B74" s="32"/>
      <c r="C74" s="32"/>
      <c r="D74" s="149"/>
      <c r="E74" s="149"/>
      <c r="F74" s="365"/>
      <c r="G74" s="365"/>
      <c r="H74" s="365"/>
      <c r="I74" s="365"/>
      <c r="J74" s="365"/>
      <c r="K74" s="365"/>
      <c r="L74" s="365"/>
      <c r="M74" s="365"/>
      <c r="N74" s="365"/>
      <c r="O74" s="365"/>
      <c r="P74" s="365"/>
    </row>
    <row r="75" spans="1:16" ht="13">
      <c r="A75" s="32"/>
      <c r="B75" s="32"/>
      <c r="C75" s="32"/>
      <c r="D75" s="74">
        <f>SUM(D69:D74)</f>
        <v>0</v>
      </c>
      <c r="E75" s="74">
        <f>SUM(E69:E74)</f>
        <v>0</v>
      </c>
      <c r="F75" s="368" t="s">
        <v>121</v>
      </c>
      <c r="G75" s="369"/>
      <c r="H75" s="369"/>
      <c r="I75" s="369"/>
      <c r="J75" s="369"/>
      <c r="K75" s="369"/>
      <c r="L75" s="369"/>
      <c r="M75" s="369"/>
      <c r="N75" s="369"/>
      <c r="O75" s="369"/>
      <c r="P75" s="369"/>
    </row>
    <row r="76" spans="1:16" ht="13">
      <c r="A76" s="307" t="s">
        <v>122</v>
      </c>
      <c r="B76" s="13"/>
      <c r="C76" s="13"/>
      <c r="D76" s="74"/>
      <c r="E76" s="74"/>
      <c r="F76" s="382"/>
      <c r="G76" s="382"/>
      <c r="H76" s="382"/>
      <c r="I76" s="382"/>
      <c r="J76" s="382"/>
      <c r="K76" s="382"/>
      <c r="L76" s="382"/>
      <c r="M76" s="382"/>
      <c r="N76" s="382"/>
      <c r="O76" s="382"/>
      <c r="P76" s="382"/>
    </row>
    <row r="77" spans="1:16" ht="13">
      <c r="A77" s="307" t="s">
        <v>123</v>
      </c>
      <c r="B77" s="307"/>
      <c r="C77" s="307"/>
      <c r="D77" s="74"/>
      <c r="E77" s="74"/>
      <c r="F77" s="382"/>
      <c r="G77" s="382"/>
      <c r="H77" s="382"/>
      <c r="I77" s="382"/>
      <c r="J77" s="382"/>
      <c r="K77" s="382"/>
      <c r="L77" s="382"/>
      <c r="M77" s="382"/>
      <c r="N77" s="382"/>
      <c r="O77" s="382"/>
      <c r="P77" s="382"/>
    </row>
    <row r="78" spans="1:16" ht="18" customHeight="1">
      <c r="A78" s="307" t="s">
        <v>68</v>
      </c>
      <c r="B78" s="39"/>
      <c r="C78" s="39"/>
      <c r="D78" s="76">
        <f>D77+D76+D75+D67+D66+D62+D57+D50+D45</f>
        <v>0</v>
      </c>
      <c r="E78" s="76">
        <f>E77+E76+E75+E67+E66+E62+E57+E50+E45</f>
        <v>0</v>
      </c>
      <c r="F78" s="301"/>
      <c r="G78" s="301"/>
      <c r="H78" s="301"/>
      <c r="I78" s="301"/>
      <c r="J78" s="301"/>
      <c r="K78" s="301"/>
      <c r="L78" s="301"/>
      <c r="M78" s="301"/>
      <c r="N78" s="301"/>
      <c r="O78" s="301"/>
      <c r="P78" s="301"/>
    </row>
    <row r="79" spans="1:16" ht="13">
      <c r="A79" s="307" t="s">
        <v>69</v>
      </c>
      <c r="B79" s="307"/>
      <c r="C79" s="307"/>
      <c r="D79" s="171"/>
      <c r="E79" s="171"/>
      <c r="F79" s="382" t="s">
        <v>120</v>
      </c>
      <c r="G79" s="382"/>
      <c r="H79" s="382"/>
      <c r="I79" s="382"/>
      <c r="J79" s="382"/>
      <c r="K79" s="301"/>
      <c r="L79" s="301"/>
      <c r="M79" s="301"/>
      <c r="N79" s="301"/>
      <c r="O79" s="301"/>
      <c r="P79" s="301"/>
    </row>
    <row r="80" spans="1:16" ht="13">
      <c r="B80" s="213" t="s">
        <v>61</v>
      </c>
      <c r="C80" s="16" t="s">
        <v>128</v>
      </c>
      <c r="D80" s="172">
        <f>ROUND(B82*B83,0)</f>
        <v>0</v>
      </c>
      <c r="E80" s="172">
        <f>ROUND(C82*C83,0)</f>
        <v>0</v>
      </c>
      <c r="F80" s="384"/>
      <c r="G80" s="384"/>
      <c r="H80" s="384"/>
      <c r="I80" s="384"/>
      <c r="J80" s="384"/>
      <c r="K80" s="384"/>
      <c r="L80" s="384"/>
      <c r="M80" s="384"/>
      <c r="N80" s="384"/>
      <c r="O80" s="384"/>
      <c r="P80" s="384"/>
    </row>
    <row r="81" spans="1:16" ht="7" customHeight="1">
      <c r="A81" s="307"/>
      <c r="B81" s="214"/>
      <c r="C81" s="307"/>
      <c r="D81" s="172"/>
      <c r="E81" s="172"/>
      <c r="F81" s="302"/>
      <c r="G81" s="302"/>
      <c r="H81" s="302"/>
      <c r="I81" s="302"/>
      <c r="J81" s="302"/>
      <c r="K81" s="302"/>
      <c r="L81" s="302"/>
      <c r="M81" s="302"/>
      <c r="N81" s="302"/>
      <c r="O81" s="302"/>
      <c r="P81" s="302"/>
    </row>
    <row r="82" spans="1:16" ht="13" customHeight="1">
      <c r="A82" s="29" t="s">
        <v>3</v>
      </c>
      <c r="B82" s="169">
        <f>D78-D76</f>
        <v>0</v>
      </c>
      <c r="C82" s="73">
        <f>E78-E76</f>
        <v>0</v>
      </c>
      <c r="D82" s="171"/>
      <c r="E82" s="171"/>
      <c r="F82" s="40" t="s">
        <v>100</v>
      </c>
      <c r="G82" s="41"/>
      <c r="H82" s="381" t="s">
        <v>70</v>
      </c>
      <c r="I82" s="381"/>
      <c r="J82" s="381"/>
      <c r="K82" s="381"/>
      <c r="L82" s="381"/>
      <c r="M82" s="381"/>
      <c r="N82" s="381"/>
      <c r="O82" s="381"/>
      <c r="P82" s="301"/>
    </row>
    <row r="83" spans="1:16" ht="13">
      <c r="A83" s="29" t="s">
        <v>124</v>
      </c>
      <c r="B83" s="215">
        <v>1</v>
      </c>
      <c r="C83" s="45">
        <v>1</v>
      </c>
      <c r="D83" s="74">
        <f>SUM(D80:D82)</f>
        <v>0</v>
      </c>
      <c r="E83" s="74">
        <f>SUM(E80:E82)</f>
        <v>0</v>
      </c>
      <c r="F83" s="307" t="s">
        <v>321</v>
      </c>
      <c r="G83" s="301"/>
      <c r="H83" s="301"/>
      <c r="I83" s="301"/>
      <c r="J83" s="301"/>
      <c r="K83" s="301"/>
      <c r="L83" s="301"/>
      <c r="M83" s="301"/>
      <c r="N83" s="301"/>
      <c r="O83" s="301"/>
      <c r="P83" s="301"/>
    </row>
    <row r="84" spans="1:16" ht="13">
      <c r="A84" s="78" t="s">
        <v>71</v>
      </c>
      <c r="B84" s="78"/>
      <c r="C84" s="78"/>
      <c r="D84" s="75">
        <f>D78+D83</f>
        <v>0</v>
      </c>
      <c r="E84" s="75">
        <f>E78+E83</f>
        <v>0</v>
      </c>
      <c r="F84" s="301"/>
      <c r="G84" s="301"/>
      <c r="H84" s="301"/>
      <c r="I84" s="301"/>
      <c r="J84" s="301"/>
      <c r="K84" s="301"/>
      <c r="L84" s="301"/>
      <c r="M84" s="301"/>
      <c r="N84" s="301"/>
      <c r="O84" s="301"/>
      <c r="P84" s="301"/>
    </row>
    <row r="85" spans="1:16" ht="18" customHeight="1">
      <c r="A85" s="307" t="s">
        <v>72</v>
      </c>
      <c r="B85" s="307"/>
      <c r="C85" s="307"/>
      <c r="D85" s="171"/>
      <c r="E85" s="171"/>
      <c r="F85" s="382"/>
      <c r="G85" s="382"/>
      <c r="H85" s="382"/>
      <c r="I85" s="382"/>
      <c r="J85" s="382"/>
      <c r="K85" s="383"/>
      <c r="L85" s="383"/>
      <c r="M85" s="383"/>
      <c r="N85" s="383"/>
      <c r="O85" s="383"/>
      <c r="P85" s="383"/>
    </row>
    <row r="86" spans="1:16" ht="17" customHeight="1">
      <c r="A86" s="307"/>
      <c r="B86" s="42" t="s">
        <v>8</v>
      </c>
      <c r="C86" s="21">
        <v>0</v>
      </c>
      <c r="D86" s="75"/>
      <c r="E86" s="75"/>
      <c r="F86" s="380"/>
      <c r="G86" s="380"/>
      <c r="H86" s="380"/>
      <c r="I86" s="380"/>
      <c r="J86" s="380"/>
      <c r="K86" s="380"/>
      <c r="L86" s="380"/>
      <c r="M86" s="380"/>
      <c r="N86" s="380"/>
      <c r="O86" s="380"/>
      <c r="P86" s="380"/>
    </row>
    <row r="87" spans="1:16" ht="15" customHeight="1">
      <c r="A87" s="78" t="s">
        <v>125</v>
      </c>
      <c r="B87" s="18"/>
      <c r="C87" s="18"/>
      <c r="D87" s="77">
        <f>D84+D86</f>
        <v>0</v>
      </c>
      <c r="E87" s="77">
        <f>E84+E86</f>
        <v>0</v>
      </c>
      <c r="F87" s="13"/>
      <c r="G87" s="13"/>
      <c r="H87" s="13"/>
      <c r="I87" s="13"/>
      <c r="J87" s="13"/>
      <c r="K87" s="13"/>
      <c r="L87" s="13"/>
      <c r="M87" s="13"/>
      <c r="N87" s="13"/>
      <c r="O87" s="13"/>
      <c r="P87" s="13"/>
    </row>
    <row r="88" spans="1:16" ht="13">
      <c r="A88" s="307" t="s">
        <v>45</v>
      </c>
      <c r="B88" s="13"/>
      <c r="C88" s="13"/>
      <c r="D88" s="13"/>
      <c r="E88" s="43">
        <f>D87+E87</f>
        <v>0</v>
      </c>
      <c r="F88" s="13"/>
      <c r="G88" s="13"/>
      <c r="H88" s="13"/>
      <c r="I88" s="13"/>
      <c r="J88" s="13"/>
      <c r="K88" s="13"/>
      <c r="L88" s="13"/>
      <c r="M88" s="13"/>
      <c r="N88" s="13"/>
      <c r="O88" s="13"/>
      <c r="P88" s="13"/>
    </row>
    <row r="89" spans="1:16" ht="13">
      <c r="A89" s="307" t="s">
        <v>46</v>
      </c>
      <c r="B89" s="13"/>
      <c r="C89" s="13"/>
      <c r="D89" s="13"/>
      <c r="E89" s="44" t="e">
        <f>E87/D87</f>
        <v>#DIV/0!</v>
      </c>
      <c r="F89" s="13"/>
      <c r="G89" s="13"/>
      <c r="H89" s="13"/>
      <c r="I89" s="13"/>
      <c r="J89" s="13"/>
      <c r="K89" s="13"/>
      <c r="L89" s="13"/>
      <c r="M89" s="13"/>
      <c r="N89" s="13"/>
      <c r="O89" s="13"/>
      <c r="P89" s="13"/>
    </row>
  </sheetData>
  <mergeCells count="82">
    <mergeCell ref="F62:P62"/>
    <mergeCell ref="F86:P86"/>
    <mergeCell ref="H82:O82"/>
    <mergeCell ref="F71:P71"/>
    <mergeCell ref="F72:P72"/>
    <mergeCell ref="F73:P73"/>
    <mergeCell ref="F76:P76"/>
    <mergeCell ref="F77:P77"/>
    <mergeCell ref="F68:P68"/>
    <mergeCell ref="F69:P69"/>
    <mergeCell ref="F70:P70"/>
    <mergeCell ref="F75:P75"/>
    <mergeCell ref="F85:P85"/>
    <mergeCell ref="F74:P74"/>
    <mergeCell ref="F79:J79"/>
    <mergeCell ref="F80:P80"/>
    <mergeCell ref="F57:P57"/>
    <mergeCell ref="F58:P58"/>
    <mergeCell ref="F59:P59"/>
    <mergeCell ref="F60:P60"/>
    <mergeCell ref="F61:P61"/>
    <mergeCell ref="F65:P65"/>
    <mergeCell ref="F66:P66"/>
    <mergeCell ref="F67:P67"/>
    <mergeCell ref="F53:P53"/>
    <mergeCell ref="F46:P46"/>
    <mergeCell ref="F47:P47"/>
    <mergeCell ref="F48:P48"/>
    <mergeCell ref="F49:P49"/>
    <mergeCell ref="F50:P50"/>
    <mergeCell ref="F51:P51"/>
    <mergeCell ref="F52:P52"/>
    <mergeCell ref="F63:P63"/>
    <mergeCell ref="F64:P64"/>
    <mergeCell ref="F54:P54"/>
    <mergeCell ref="F55:P55"/>
    <mergeCell ref="F56:P56"/>
    <mergeCell ref="B37:C37"/>
    <mergeCell ref="F37:P37"/>
    <mergeCell ref="F43:I43"/>
    <mergeCell ref="F36:P36"/>
    <mergeCell ref="F35:P35"/>
    <mergeCell ref="F42:P42"/>
    <mergeCell ref="F38:P38"/>
    <mergeCell ref="F39:P39"/>
    <mergeCell ref="F41:P41"/>
    <mergeCell ref="F32:P32"/>
    <mergeCell ref="F44:P44"/>
    <mergeCell ref="F45:I45"/>
    <mergeCell ref="F33:P33"/>
    <mergeCell ref="F34:P34"/>
    <mergeCell ref="F40:P40"/>
    <mergeCell ref="F27:P27"/>
    <mergeCell ref="F25:G25"/>
    <mergeCell ref="F28:P28"/>
    <mergeCell ref="F29:P29"/>
    <mergeCell ref="F31:P31"/>
    <mergeCell ref="F30:G30"/>
    <mergeCell ref="F15:P15"/>
    <mergeCell ref="F16:P16"/>
    <mergeCell ref="F17:P17"/>
    <mergeCell ref="F24:P24"/>
    <mergeCell ref="F26:P26"/>
    <mergeCell ref="F21:P21"/>
    <mergeCell ref="F22:P22"/>
    <mergeCell ref="F23:P23"/>
    <mergeCell ref="F18:P18"/>
    <mergeCell ref="F19:G19"/>
    <mergeCell ref="F14:J14"/>
    <mergeCell ref="B7:C7"/>
    <mergeCell ref="O5:P5"/>
    <mergeCell ref="J6:L6"/>
    <mergeCell ref="D7:E7"/>
    <mergeCell ref="F10:P10"/>
    <mergeCell ref="F11:P11"/>
    <mergeCell ref="F12:P12"/>
    <mergeCell ref="F13:P13"/>
    <mergeCell ref="O1:P1"/>
    <mergeCell ref="U1:AA1"/>
    <mergeCell ref="C4:P4"/>
    <mergeCell ref="H5:N5"/>
    <mergeCell ref="A4:B4"/>
  </mergeCells>
  <phoneticPr fontId="8" type="noConversion"/>
  <pageMargins left="0.5" right="0.5" top="0.5" bottom="0.5" header="0.5" footer="0.5"/>
  <pageSetup scale="69" fitToHeight="4" orientation="portrait" horizontalDpi="4294967292" verticalDpi="429496729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N92"/>
  <sheetViews>
    <sheetView showZeros="0" workbookViewId="0">
      <selection activeCell="M2" sqref="M2"/>
    </sheetView>
  </sheetViews>
  <sheetFormatPr baseColWidth="10" defaultRowHeight="12"/>
  <cols>
    <col min="1" max="1" width="2.5" style="10" customWidth="1"/>
    <col min="2" max="2" width="2.83203125" style="10" customWidth="1"/>
    <col min="3" max="3" width="1.6640625" style="10" customWidth="1"/>
    <col min="4" max="4" width="5.83203125" style="10" customWidth="1"/>
    <col min="5" max="5" width="4" style="10" customWidth="1"/>
    <col min="6" max="6" width="2.33203125" style="10" customWidth="1"/>
    <col min="7" max="7" width="6.33203125" style="10" customWidth="1"/>
    <col min="8" max="8" width="3.83203125" style="220" customWidth="1"/>
    <col min="9" max="9" width="4" style="10" customWidth="1"/>
    <col min="10" max="10" width="5.33203125" style="10" customWidth="1"/>
    <col min="11" max="11" width="3.83203125" style="81" customWidth="1"/>
    <col min="12" max="12" width="11" style="11" customWidth="1"/>
    <col min="13" max="13" width="11.1640625" style="216" customWidth="1"/>
    <col min="14" max="14" width="9.33203125" style="216" customWidth="1"/>
    <col min="15" max="16384" width="10.83203125" style="10"/>
  </cols>
  <sheetData>
    <row r="1" spans="1:14" ht="19" customHeight="1">
      <c r="A1" s="10" t="s">
        <v>169</v>
      </c>
      <c r="E1" s="385"/>
      <c r="F1" s="385"/>
      <c r="G1" s="385"/>
      <c r="H1" s="385"/>
      <c r="I1" s="385"/>
      <c r="K1" s="10"/>
      <c r="L1" s="10"/>
      <c r="M1" s="158"/>
      <c r="N1" s="158"/>
    </row>
    <row r="2" spans="1:14" ht="13" customHeight="1">
      <c r="A2" s="10" t="s">
        <v>168</v>
      </c>
      <c r="F2" s="385"/>
      <c r="G2" s="385"/>
      <c r="H2" s="385"/>
      <c r="I2" s="385"/>
      <c r="J2" s="385"/>
      <c r="K2" s="385"/>
      <c r="L2" s="385"/>
      <c r="M2" s="10"/>
      <c r="N2" s="10"/>
    </row>
    <row r="3" spans="1:14" ht="16" customHeight="1">
      <c r="A3" s="10" t="s">
        <v>170</v>
      </c>
      <c r="E3" s="385"/>
      <c r="F3" s="385"/>
      <c r="G3" s="385"/>
      <c r="H3" s="385"/>
      <c r="I3" s="385"/>
      <c r="J3" s="385"/>
      <c r="K3" s="385"/>
      <c r="L3" s="385"/>
      <c r="M3" s="10"/>
      <c r="N3" s="10"/>
    </row>
    <row r="4" spans="1:14" ht="16" customHeight="1">
      <c r="H4" s="10"/>
      <c r="K4" s="10"/>
      <c r="L4" s="10"/>
      <c r="M4" s="10"/>
      <c r="N4" s="10"/>
    </row>
    <row r="5" spans="1:14" ht="15" customHeight="1" thickBot="1">
      <c r="A5" s="389" t="s">
        <v>171</v>
      </c>
      <c r="B5" s="389"/>
      <c r="C5" s="389"/>
      <c r="D5" s="389"/>
      <c r="E5" s="389"/>
      <c r="F5" s="389"/>
      <c r="G5" s="389"/>
      <c r="H5" s="389"/>
      <c r="I5" s="389"/>
      <c r="J5" s="389"/>
      <c r="K5" s="389"/>
      <c r="L5" s="389"/>
      <c r="M5" s="389"/>
      <c r="N5" s="389"/>
    </row>
    <row r="6" spans="1:14" s="217" customFormat="1" ht="15" customHeight="1" thickBot="1">
      <c r="A6" s="221" t="s">
        <v>17</v>
      </c>
      <c r="B6" s="221" t="s">
        <v>20</v>
      </c>
      <c r="C6" s="221"/>
      <c r="D6" s="221"/>
      <c r="E6" s="221"/>
      <c r="F6" s="221"/>
      <c r="G6" s="14"/>
      <c r="H6" s="392"/>
      <c r="I6" s="392"/>
      <c r="J6" s="392"/>
      <c r="K6" s="33"/>
      <c r="L6" s="33"/>
      <c r="M6" s="386" t="s">
        <v>314</v>
      </c>
      <c r="N6" s="387"/>
    </row>
    <row r="7" spans="1:14" s="218" customFormat="1" ht="12" customHeight="1">
      <c r="A7" s="13"/>
      <c r="B7" s="222">
        <v>1</v>
      </c>
      <c r="C7" s="13" t="s">
        <v>21</v>
      </c>
      <c r="D7" s="13"/>
      <c r="E7" s="13"/>
      <c r="F7" s="13"/>
      <c r="G7" s="13"/>
      <c r="H7" s="33"/>
      <c r="I7" s="33"/>
      <c r="J7" s="33"/>
      <c r="K7" s="33"/>
      <c r="L7" s="160" t="s">
        <v>58</v>
      </c>
      <c r="M7" s="195" t="s">
        <v>61</v>
      </c>
      <c r="N7" s="223" t="s">
        <v>62</v>
      </c>
    </row>
    <row r="8" spans="1:14" s="218" customFormat="1" ht="17" customHeight="1">
      <c r="A8" s="13"/>
      <c r="B8" s="13"/>
      <c r="C8" s="13" t="s">
        <v>64</v>
      </c>
      <c r="D8" s="13" t="s">
        <v>74</v>
      </c>
      <c r="E8" s="13"/>
      <c r="F8" s="13"/>
      <c r="G8" s="13"/>
      <c r="H8" s="224"/>
      <c r="I8" s="13"/>
      <c r="J8" s="22"/>
      <c r="K8" s="22"/>
      <c r="L8" s="224">
        <f>'Budget Just Y1'!B14+'Budget Just Y1'!C14</f>
        <v>0</v>
      </c>
      <c r="M8" s="225">
        <f>'Budget Just Y1'!D14</f>
        <v>0</v>
      </c>
      <c r="N8" s="226">
        <f>'Budget Just Y1'!E14</f>
        <v>0</v>
      </c>
    </row>
    <row r="9" spans="1:14" s="218" customFormat="1" ht="13">
      <c r="A9" s="13"/>
      <c r="B9" s="13"/>
      <c r="C9" s="13" t="s">
        <v>75</v>
      </c>
      <c r="D9" s="13" t="s">
        <v>42</v>
      </c>
      <c r="E9" s="13"/>
      <c r="F9" s="13"/>
      <c r="G9" s="13"/>
      <c r="H9" s="13"/>
      <c r="I9" s="13"/>
      <c r="J9" s="22"/>
      <c r="K9" s="227"/>
      <c r="L9" s="228">
        <f>'Budget Just Y1'!B19+'Budget Just Y1'!C19</f>
        <v>0</v>
      </c>
      <c r="M9" s="225">
        <f>'Budget Just Y1'!D19</f>
        <v>0</v>
      </c>
      <c r="N9" s="226">
        <f>'Budget Just Y1'!E19</f>
        <v>0</v>
      </c>
    </row>
    <row r="10" spans="1:14" s="218" customFormat="1" ht="14" customHeight="1">
      <c r="A10" s="13"/>
      <c r="B10" s="222">
        <v>2</v>
      </c>
      <c r="C10" s="13" t="s">
        <v>76</v>
      </c>
      <c r="D10" s="13"/>
      <c r="E10" s="13"/>
      <c r="F10" s="13"/>
      <c r="G10" s="13"/>
      <c r="H10" s="224"/>
      <c r="I10" s="13"/>
      <c r="J10" s="22"/>
      <c r="K10" s="227"/>
      <c r="L10" s="228"/>
      <c r="M10" s="227"/>
      <c r="N10" s="229"/>
    </row>
    <row r="11" spans="1:14" s="218" customFormat="1" ht="13">
      <c r="A11" s="13"/>
      <c r="B11" s="222"/>
      <c r="C11" s="22" t="s">
        <v>64</v>
      </c>
      <c r="D11" s="22" t="s">
        <v>65</v>
      </c>
      <c r="E11" s="22"/>
      <c r="F11" s="22"/>
      <c r="G11" s="22"/>
      <c r="H11" s="224"/>
      <c r="I11" s="22"/>
      <c r="J11" s="22"/>
      <c r="K11" s="227"/>
      <c r="L11" s="228">
        <f>'Budget Just Y1'!B25+'Budget Just Y1'!C25</f>
        <v>0</v>
      </c>
      <c r="M11" s="225">
        <f>'Budget Just Y1'!D25</f>
        <v>0</v>
      </c>
      <c r="N11" s="226">
        <f>'Budget Just Y1'!E25</f>
        <v>0</v>
      </c>
    </row>
    <row r="12" spans="1:14" s="218" customFormat="1" ht="13">
      <c r="A12" s="13"/>
      <c r="B12" s="222"/>
      <c r="C12" s="22" t="s">
        <v>75</v>
      </c>
      <c r="D12" s="22" t="s">
        <v>113</v>
      </c>
      <c r="E12" s="22"/>
      <c r="F12" s="22"/>
      <c r="G12" s="22"/>
      <c r="H12" s="224"/>
      <c r="I12" s="22"/>
      <c r="J12" s="22"/>
      <c r="K12" s="227"/>
      <c r="L12" s="228">
        <f>'Budget Just Y1'!B30+'Budget Just Y1'!C30</f>
        <v>0</v>
      </c>
      <c r="M12" s="225">
        <f>'Budget Just Y1'!D30</f>
        <v>0</v>
      </c>
      <c r="N12" s="226">
        <f>'Budget Just Y1'!E30</f>
        <v>0</v>
      </c>
    </row>
    <row r="13" spans="1:14" s="218" customFormat="1" ht="13">
      <c r="A13" s="13"/>
      <c r="B13" s="222"/>
      <c r="C13" s="22" t="s">
        <v>77</v>
      </c>
      <c r="D13" s="22" t="s">
        <v>114</v>
      </c>
      <c r="E13" s="22"/>
      <c r="F13" s="22"/>
      <c r="G13" s="22"/>
      <c r="H13" s="224"/>
      <c r="I13" s="22"/>
      <c r="J13" s="22"/>
      <c r="K13" s="227"/>
      <c r="L13" s="228">
        <f>'Budget Just Y1'!B32+'Budget Just Y1'!C32</f>
        <v>0</v>
      </c>
      <c r="M13" s="225">
        <f>'Budget Just Y1'!D32</f>
        <v>0</v>
      </c>
      <c r="N13" s="226">
        <f>'Budget Just Y1'!E32</f>
        <v>0</v>
      </c>
    </row>
    <row r="14" spans="1:14" s="217" customFormat="1" ht="14" customHeight="1">
      <c r="A14" s="13"/>
      <c r="B14" s="222"/>
      <c r="C14" s="22" t="s">
        <v>78</v>
      </c>
      <c r="D14" s="22" t="s">
        <v>115</v>
      </c>
      <c r="E14" s="22"/>
      <c r="F14" s="22"/>
      <c r="G14" s="22"/>
      <c r="H14" s="224"/>
      <c r="I14" s="22"/>
      <c r="J14" s="22"/>
      <c r="K14" s="227"/>
      <c r="L14" s="228">
        <f>'Budget Just Y1'!B34+'Budget Just Y1'!C34</f>
        <v>0</v>
      </c>
      <c r="M14" s="225">
        <f>'Budget Just Y1'!D34</f>
        <v>0</v>
      </c>
      <c r="N14" s="226">
        <f>'Budget Just Y1'!E34</f>
        <v>0</v>
      </c>
    </row>
    <row r="15" spans="1:14" s="218" customFormat="1" ht="13" customHeight="1">
      <c r="A15" s="13"/>
      <c r="B15" s="222"/>
      <c r="C15" s="22" t="s">
        <v>116</v>
      </c>
      <c r="D15" s="22" t="s">
        <v>117</v>
      </c>
      <c r="E15" s="22"/>
      <c r="F15" s="22"/>
      <c r="G15" s="22"/>
      <c r="H15" s="224"/>
      <c r="I15" s="22"/>
      <c r="J15" s="22"/>
      <c r="K15" s="227"/>
      <c r="L15" s="228">
        <f>'Budget Just Y1'!B36+'Budget Just Y1'!C36</f>
        <v>0</v>
      </c>
      <c r="M15" s="225">
        <f>'Budget Just Y1'!D36</f>
        <v>0</v>
      </c>
      <c r="N15" s="226">
        <f>'Budget Just Y1'!E36</f>
        <v>0</v>
      </c>
    </row>
    <row r="16" spans="1:14" s="218" customFormat="1" ht="13">
      <c r="A16" s="13"/>
      <c r="B16" s="222"/>
      <c r="C16" s="22" t="s">
        <v>103</v>
      </c>
      <c r="D16" s="22" t="s">
        <v>118</v>
      </c>
      <c r="E16" s="22"/>
      <c r="F16" s="22"/>
      <c r="G16" s="22"/>
      <c r="H16" s="224"/>
      <c r="I16" s="22"/>
      <c r="J16" s="22"/>
      <c r="K16" s="227"/>
      <c r="L16" s="228">
        <f>'Budget Just Y1'!B38+'Budget Just Y1'!C38</f>
        <v>0</v>
      </c>
      <c r="M16" s="225">
        <f>'Budget Just Y1'!D38</f>
        <v>0</v>
      </c>
      <c r="N16" s="226">
        <f>'Budget Just Y1'!E38</f>
        <v>0</v>
      </c>
    </row>
    <row r="17" spans="1:14" s="218" customFormat="1" ht="13">
      <c r="A17" s="13"/>
      <c r="B17" s="222"/>
      <c r="C17" s="22" t="s">
        <v>119</v>
      </c>
      <c r="D17" s="22" t="s">
        <v>104</v>
      </c>
      <c r="E17" s="22"/>
      <c r="F17" s="22"/>
      <c r="G17" s="22"/>
      <c r="H17" s="224"/>
      <c r="I17" s="22"/>
      <c r="J17" s="22"/>
      <c r="K17" s="227"/>
      <c r="L17" s="228">
        <f>'Budget Just Y1'!B40+'Budget Just Y1'!C40</f>
        <v>0</v>
      </c>
      <c r="M17" s="225">
        <f>'Budget Just Y1'!D40</f>
        <v>0</v>
      </c>
      <c r="N17" s="226">
        <f>'Budget Just Y1'!E40</f>
        <v>0</v>
      </c>
    </row>
    <row r="18" spans="1:14" s="218" customFormat="1" ht="14" customHeight="1">
      <c r="A18" s="13"/>
      <c r="B18" s="13"/>
      <c r="C18" s="230" t="s">
        <v>66</v>
      </c>
      <c r="D18" s="230" t="s">
        <v>146</v>
      </c>
      <c r="E18" s="230"/>
      <c r="F18" s="230"/>
      <c r="G18" s="230"/>
      <c r="H18" s="231"/>
      <c r="I18" s="230"/>
      <c r="J18" s="230"/>
      <c r="K18" s="232"/>
      <c r="L18" s="233">
        <f>'Budget Just Y1'!B42+'Budget Just Y1'!C42</f>
        <v>0</v>
      </c>
      <c r="M18" s="225">
        <f>'Budget Just Y1'!D42</f>
        <v>0</v>
      </c>
      <c r="N18" s="226">
        <f>'Budget Just Y1'!E42</f>
        <v>0</v>
      </c>
    </row>
    <row r="19" spans="1:14" s="217" customFormat="1" ht="16" customHeight="1">
      <c r="A19" s="13"/>
      <c r="B19" s="13"/>
      <c r="C19" s="13"/>
      <c r="D19" s="13"/>
      <c r="E19" s="13"/>
      <c r="F19" s="13"/>
      <c r="G19" s="13"/>
      <c r="H19" s="13"/>
      <c r="I19" s="13"/>
      <c r="J19" s="13"/>
      <c r="K19" s="42" t="s">
        <v>82</v>
      </c>
      <c r="L19" s="234">
        <f t="shared" ref="L19:N19" si="0">SUM(L8:L18)</f>
        <v>0</v>
      </c>
      <c r="M19" s="225">
        <f t="shared" si="0"/>
        <v>0</v>
      </c>
      <c r="N19" s="226">
        <f t="shared" si="0"/>
        <v>0</v>
      </c>
    </row>
    <row r="20" spans="1:14" s="217" customFormat="1" ht="16" customHeight="1">
      <c r="A20" s="20" t="s">
        <v>83</v>
      </c>
      <c r="B20" s="20" t="s">
        <v>84</v>
      </c>
      <c r="C20" s="13"/>
      <c r="D20" s="13"/>
      <c r="E20" s="13"/>
      <c r="F20" s="235"/>
      <c r="G20" s="235"/>
      <c r="H20" s="236"/>
      <c r="I20" s="235"/>
      <c r="J20" s="235"/>
      <c r="K20" s="237"/>
      <c r="L20" s="237"/>
      <c r="M20" s="225">
        <f>'Budget Just Y1'!D44</f>
        <v>0</v>
      </c>
      <c r="N20" s="226">
        <f>'Budget Just Y1'!E44</f>
        <v>0</v>
      </c>
    </row>
    <row r="21" spans="1:14" s="217" customFormat="1" ht="16" customHeight="1">
      <c r="A21" s="13"/>
      <c r="B21" s="13"/>
      <c r="C21" s="13"/>
      <c r="D21" s="13"/>
      <c r="E21" s="13"/>
      <c r="F21" s="13"/>
      <c r="G21" s="13"/>
      <c r="H21" s="13"/>
      <c r="I21" s="194"/>
      <c r="J21" s="13"/>
      <c r="K21" s="29" t="s">
        <v>105</v>
      </c>
      <c r="L21" s="33"/>
      <c r="M21" s="225">
        <f>SUM(M19:M20)</f>
        <v>0</v>
      </c>
      <c r="N21" s="226">
        <f>N20+N19</f>
        <v>0</v>
      </c>
    </row>
    <row r="22" spans="1:14" s="217" customFormat="1" ht="9" customHeight="1">
      <c r="A22" s="13"/>
      <c r="B22" s="13"/>
      <c r="C22" s="13"/>
      <c r="D22" s="13"/>
      <c r="E22" s="13"/>
      <c r="F22" s="13"/>
      <c r="G22" s="13"/>
      <c r="H22" s="13"/>
      <c r="I22" s="194"/>
      <c r="J22" s="13"/>
      <c r="K22" s="33"/>
      <c r="L22" s="33"/>
      <c r="M22" s="227"/>
      <c r="N22" s="229"/>
    </row>
    <row r="23" spans="1:14" s="217" customFormat="1" ht="17" customHeight="1">
      <c r="A23" s="20" t="s">
        <v>26</v>
      </c>
      <c r="B23" s="20" t="s">
        <v>27</v>
      </c>
      <c r="C23" s="20"/>
      <c r="D23" s="20"/>
      <c r="E23" s="20"/>
      <c r="F23" s="20"/>
      <c r="G23" s="20"/>
      <c r="H23" s="235"/>
      <c r="I23" s="235"/>
      <c r="J23" s="235"/>
      <c r="K23" s="235"/>
      <c r="L23" s="235"/>
      <c r="M23" s="238">
        <f>'Budget Just Y1'!D50</f>
        <v>0</v>
      </c>
      <c r="N23" s="239">
        <f>'Budget Just Y1'!E50</f>
        <v>0</v>
      </c>
    </row>
    <row r="24" spans="1:14" s="217" customFormat="1" ht="18" customHeight="1">
      <c r="A24" s="20" t="s">
        <v>28</v>
      </c>
      <c r="B24" s="240" t="s">
        <v>110</v>
      </c>
      <c r="C24" s="13"/>
      <c r="D24" s="13"/>
      <c r="E24" s="13"/>
      <c r="F24" s="13"/>
      <c r="G24" s="13"/>
      <c r="H24" s="235"/>
      <c r="I24" s="235"/>
      <c r="J24" s="235"/>
      <c r="K24" s="235"/>
      <c r="L24" s="235"/>
      <c r="M24" s="225">
        <f>'Budget Just Y1'!D57</f>
        <v>0</v>
      </c>
      <c r="N24" s="239">
        <f>'Budget Just Y1'!E57</f>
        <v>0</v>
      </c>
    </row>
    <row r="25" spans="1:14" s="217" customFormat="1" ht="13">
      <c r="A25" s="20" t="s">
        <v>86</v>
      </c>
      <c r="B25" s="240" t="s">
        <v>29</v>
      </c>
      <c r="C25" s="13"/>
      <c r="D25" s="13"/>
      <c r="E25" s="13"/>
      <c r="F25" s="13"/>
      <c r="G25" s="13"/>
      <c r="H25" s="241"/>
      <c r="I25" s="13"/>
      <c r="J25" s="22"/>
      <c r="K25" s="22"/>
      <c r="L25" s="22"/>
      <c r="M25" s="13"/>
      <c r="N25" s="242"/>
    </row>
    <row r="26" spans="1:14" s="217" customFormat="1" ht="13">
      <c r="A26" s="20"/>
      <c r="B26" s="240" t="s">
        <v>22</v>
      </c>
      <c r="C26" s="13"/>
      <c r="D26" s="13"/>
      <c r="E26" s="235"/>
      <c r="F26" s="235"/>
      <c r="G26" s="235"/>
      <c r="H26" s="235"/>
      <c r="I26" s="235"/>
      <c r="J26" s="235"/>
      <c r="K26" s="235"/>
      <c r="L26" s="235"/>
      <c r="M26" s="238">
        <f>'Budget Just Y1'!D62</f>
        <v>0</v>
      </c>
      <c r="N26" s="243">
        <f>'Budget Just Y1'!E62</f>
        <v>0</v>
      </c>
    </row>
    <row r="27" spans="1:14" s="217" customFormat="1" ht="13">
      <c r="A27" s="20"/>
      <c r="B27" s="240" t="s">
        <v>23</v>
      </c>
      <c r="C27" s="13"/>
      <c r="D27" s="13"/>
      <c r="E27" s="235"/>
      <c r="F27" s="235"/>
      <c r="G27" s="235"/>
      <c r="H27" s="235"/>
      <c r="I27" s="235"/>
      <c r="J27" s="235"/>
      <c r="K27" s="235"/>
      <c r="L27" s="235"/>
      <c r="M27" s="225">
        <f>'Budget Just Y1'!D66</f>
        <v>0</v>
      </c>
      <c r="N27" s="244">
        <f>'Budget Just Y1'!E66</f>
        <v>0</v>
      </c>
    </row>
    <row r="28" spans="1:14" s="217" customFormat="1" ht="15" customHeight="1">
      <c r="A28" s="20" t="s">
        <v>67</v>
      </c>
      <c r="B28" s="240" t="s">
        <v>12</v>
      </c>
      <c r="C28" s="20"/>
      <c r="D28" s="13"/>
      <c r="E28" s="13"/>
      <c r="F28" s="13"/>
      <c r="G28" s="13"/>
      <c r="H28" s="241"/>
      <c r="I28" s="13"/>
      <c r="J28" s="235"/>
      <c r="K28" s="235">
        <v>0</v>
      </c>
      <c r="L28" s="235"/>
      <c r="M28" s="225">
        <f>'Budget Just Y1'!D67</f>
        <v>0</v>
      </c>
      <c r="N28" s="244">
        <f>'Budget Just Y1'!E67</f>
        <v>0</v>
      </c>
    </row>
    <row r="29" spans="1:14" s="217" customFormat="1" ht="14" customHeight="1">
      <c r="A29" s="20" t="s">
        <v>13</v>
      </c>
      <c r="B29" s="240" t="s">
        <v>24</v>
      </c>
      <c r="C29" s="13"/>
      <c r="D29" s="13"/>
      <c r="E29" s="13"/>
      <c r="F29" s="13"/>
      <c r="G29" s="13"/>
      <c r="H29" s="241"/>
      <c r="I29" s="13"/>
      <c r="J29" s="22"/>
      <c r="K29" s="235"/>
      <c r="L29" s="235"/>
      <c r="M29" s="225">
        <f>'Budget Just Y1'!D75</f>
        <v>0</v>
      </c>
      <c r="N29" s="244">
        <f>'Budget Just Y1'!E75</f>
        <v>0</v>
      </c>
    </row>
    <row r="30" spans="1:14" s="219" customFormat="1" ht="16" customHeight="1">
      <c r="A30" s="20" t="s">
        <v>14</v>
      </c>
      <c r="B30" s="178" t="s">
        <v>25</v>
      </c>
      <c r="C30" s="178"/>
      <c r="D30" s="178"/>
      <c r="E30" s="178"/>
      <c r="F30" s="178"/>
      <c r="G30" s="235"/>
      <c r="H30" s="235"/>
      <c r="I30" s="235"/>
      <c r="J30" s="235"/>
      <c r="K30" s="235"/>
      <c r="L30" s="235"/>
      <c r="M30" s="225">
        <f>'Budget Just Y1'!D76</f>
        <v>0</v>
      </c>
      <c r="N30" s="244">
        <f>'Budget Just Y1'!E76</f>
        <v>0</v>
      </c>
    </row>
    <row r="31" spans="1:14" ht="16" customHeight="1" thickBot="1">
      <c r="A31" s="20" t="s">
        <v>81</v>
      </c>
      <c r="B31" s="178" t="s">
        <v>30</v>
      </c>
      <c r="C31" s="178"/>
      <c r="D31" s="178"/>
      <c r="E31" s="235"/>
      <c r="F31" s="235"/>
      <c r="G31" s="235"/>
      <c r="H31" s="235"/>
      <c r="I31" s="235"/>
      <c r="J31" s="235"/>
      <c r="K31" s="235"/>
      <c r="L31" s="235"/>
      <c r="M31" s="245">
        <f>'Budget Just Y1'!D77</f>
        <v>0</v>
      </c>
      <c r="N31" s="246">
        <f>'Budget Just Y1'!E77</f>
        <v>0</v>
      </c>
    </row>
    <row r="32" spans="1:14" s="217" customFormat="1" ht="15" customHeight="1">
      <c r="A32" s="20" t="s">
        <v>73</v>
      </c>
      <c r="B32" s="391" t="s">
        <v>88</v>
      </c>
      <c r="C32" s="391"/>
      <c r="D32" s="391"/>
      <c r="E32" s="391"/>
      <c r="F32" s="391"/>
      <c r="G32" s="393" t="s">
        <v>59</v>
      </c>
      <c r="H32" s="393"/>
      <c r="I32" s="393"/>
      <c r="J32" s="235"/>
      <c r="K32" s="235"/>
      <c r="L32" s="235"/>
      <c r="M32" s="238">
        <f>M21+M23+M24+M26+M27+M28+M29+M30+M31</f>
        <v>0</v>
      </c>
      <c r="N32" s="247">
        <f t="shared" ref="N32" si="1">N21+N23+N24+N26+N27+N28+N29+N30+N31</f>
        <v>0</v>
      </c>
    </row>
    <row r="33" spans="1:14" s="217" customFormat="1" ht="15" customHeight="1" thickBot="1">
      <c r="A33" s="20" t="s">
        <v>91</v>
      </c>
      <c r="B33" s="20" t="s">
        <v>89</v>
      </c>
      <c r="C33" s="13"/>
      <c r="D33" s="13"/>
      <c r="E33" s="13"/>
      <c r="F33" s="235"/>
      <c r="G33" s="235"/>
      <c r="H33" s="235"/>
      <c r="I33" s="235"/>
      <c r="J33" s="235"/>
      <c r="K33" s="235"/>
      <c r="L33" s="235"/>
      <c r="M33" s="248">
        <f>'Budget Just Y1'!D83</f>
        <v>0</v>
      </c>
      <c r="N33" s="226">
        <f>'Budget Just Y1'!E83</f>
        <v>0</v>
      </c>
    </row>
    <row r="34" spans="1:14" s="217" customFormat="1" ht="15" customHeight="1">
      <c r="A34" s="20" t="s">
        <v>15</v>
      </c>
      <c r="B34" s="20" t="s">
        <v>90</v>
      </c>
      <c r="C34" s="13"/>
      <c r="D34" s="13"/>
      <c r="E34" s="13"/>
      <c r="F34" s="13"/>
      <c r="G34" s="13"/>
      <c r="H34" s="241"/>
      <c r="I34" s="13"/>
      <c r="J34" s="22"/>
      <c r="K34" s="235"/>
      <c r="L34" s="235"/>
      <c r="M34" s="250">
        <f t="shared" ref="M34:N34" si="2">M32+M33</f>
        <v>0</v>
      </c>
      <c r="N34" s="251">
        <f t="shared" si="2"/>
        <v>0</v>
      </c>
    </row>
    <row r="35" spans="1:14" s="217" customFormat="1" ht="15" customHeight="1">
      <c r="A35" s="20" t="s">
        <v>80</v>
      </c>
      <c r="B35" s="20" t="s">
        <v>85</v>
      </c>
      <c r="C35" s="13"/>
      <c r="D35" s="13"/>
      <c r="E35" s="13"/>
      <c r="F35" s="13"/>
      <c r="G35" s="13"/>
      <c r="H35" s="252">
        <v>1</v>
      </c>
      <c r="I35" s="20" t="s">
        <v>106</v>
      </c>
      <c r="J35" s="22"/>
      <c r="K35" s="253"/>
      <c r="L35" s="253"/>
      <c r="M35" s="254">
        <f>'Budget Just Y1'!D86</f>
        <v>0</v>
      </c>
      <c r="N35" s="255">
        <v>0</v>
      </c>
    </row>
    <row r="36" spans="1:14" s="217" customFormat="1" ht="15" customHeight="1" thickBot="1">
      <c r="A36" s="20" t="s">
        <v>79</v>
      </c>
      <c r="B36" s="20" t="s">
        <v>16</v>
      </c>
      <c r="C36" s="13"/>
      <c r="D36" s="13"/>
      <c r="E36" s="13"/>
      <c r="F36" s="13"/>
      <c r="G36" s="13"/>
      <c r="H36" s="241"/>
      <c r="I36" s="13"/>
      <c r="J36" s="235"/>
      <c r="K36" s="235"/>
      <c r="L36" s="235"/>
      <c r="M36" s="256">
        <f t="shared" ref="M36:N36" si="3">M34+M35</f>
        <v>0</v>
      </c>
      <c r="N36" s="249">
        <f t="shared" si="3"/>
        <v>0</v>
      </c>
    </row>
    <row r="37" spans="1:14" ht="19" customHeight="1">
      <c r="A37" s="20" t="s">
        <v>107</v>
      </c>
      <c r="B37" s="13"/>
      <c r="C37" s="13"/>
      <c r="D37" s="13"/>
      <c r="E37" s="13"/>
      <c r="F37" s="13"/>
      <c r="G37" s="13"/>
      <c r="H37" s="241"/>
      <c r="I37" s="13"/>
      <c r="J37" s="22"/>
      <c r="K37" s="22"/>
      <c r="L37" s="22"/>
      <c r="M37" s="158"/>
      <c r="N37" s="257" t="e">
        <f>N36/M36</f>
        <v>#DIV/0!</v>
      </c>
    </row>
    <row r="38" spans="1:14" ht="21" customHeight="1">
      <c r="A38" s="13"/>
      <c r="B38" s="13"/>
      <c r="C38" s="13"/>
      <c r="D38" s="42" t="s">
        <v>259</v>
      </c>
      <c r="E38" s="390"/>
      <c r="F38" s="390"/>
      <c r="G38" s="390"/>
      <c r="H38" s="390"/>
      <c r="I38" s="390"/>
      <c r="J38" s="390"/>
      <c r="K38" s="390"/>
      <c r="L38" s="390"/>
      <c r="M38" s="42" t="s">
        <v>258</v>
      </c>
      <c r="N38" s="297"/>
    </row>
    <row r="39" spans="1:14" ht="13">
      <c r="A39" s="13"/>
      <c r="B39" s="13"/>
      <c r="C39" s="13"/>
      <c r="D39" s="13" t="s">
        <v>53</v>
      </c>
      <c r="E39" s="388"/>
      <c r="F39" s="388"/>
      <c r="G39" s="388"/>
      <c r="H39" s="388"/>
      <c r="I39" s="388"/>
      <c r="J39" s="388"/>
      <c r="K39" s="22"/>
      <c r="L39" s="22"/>
      <c r="M39" s="13" t="s">
        <v>54</v>
      </c>
      <c r="N39" s="298"/>
    </row>
    <row r="40" spans="1:14" ht="13">
      <c r="A40" s="13"/>
      <c r="B40" s="13"/>
      <c r="C40" s="13"/>
      <c r="D40" s="13" t="s">
        <v>63</v>
      </c>
      <c r="E40" s="388"/>
      <c r="F40" s="388"/>
      <c r="G40" s="388"/>
      <c r="H40" s="388"/>
      <c r="I40" s="388"/>
      <c r="J40" s="388"/>
      <c r="K40" s="22"/>
      <c r="L40" s="22"/>
      <c r="M40" s="13" t="s">
        <v>55</v>
      </c>
      <c r="N40" s="298"/>
    </row>
    <row r="41" spans="1:14" ht="13">
      <c r="A41" s="13"/>
      <c r="B41" s="13"/>
      <c r="C41" s="13"/>
      <c r="D41" s="13" t="s">
        <v>56</v>
      </c>
      <c r="E41" s="394"/>
      <c r="F41" s="355"/>
      <c r="G41" s="355"/>
      <c r="H41" s="355"/>
      <c r="I41" s="355"/>
      <c r="J41" s="355"/>
      <c r="K41" s="22"/>
      <c r="L41" s="22"/>
      <c r="M41" s="13" t="s">
        <v>108</v>
      </c>
      <c r="N41" s="299"/>
    </row>
    <row r="42" spans="1:14" ht="13">
      <c r="A42" s="13"/>
      <c r="B42" s="13"/>
      <c r="C42" s="13"/>
      <c r="D42" s="13"/>
      <c r="E42" s="13"/>
      <c r="F42" s="13"/>
      <c r="G42" s="13"/>
      <c r="H42" s="241"/>
      <c r="I42" s="13"/>
      <c r="J42" s="22"/>
      <c r="K42" s="22"/>
      <c r="L42" s="22"/>
      <c r="M42" s="158"/>
      <c r="N42" s="158"/>
    </row>
    <row r="43" spans="1:14">
      <c r="J43" s="11"/>
      <c r="K43" s="11"/>
    </row>
    <row r="44" spans="1:14">
      <c r="J44" s="11"/>
      <c r="K44" s="11"/>
      <c r="M44" s="300"/>
      <c r="N44" s="300"/>
    </row>
    <row r="45" spans="1:14">
      <c r="J45" s="11"/>
      <c r="K45" s="11"/>
      <c r="M45" s="300"/>
      <c r="N45" s="300"/>
    </row>
    <row r="46" spans="1:14">
      <c r="J46" s="11"/>
      <c r="K46" s="11"/>
      <c r="M46" s="300"/>
      <c r="N46" s="300"/>
    </row>
    <row r="47" spans="1:14">
      <c r="J47" s="11"/>
      <c r="K47" s="11"/>
      <c r="M47" s="300"/>
      <c r="N47" s="300"/>
    </row>
    <row r="48" spans="1:14">
      <c r="J48" s="11"/>
      <c r="K48" s="11"/>
      <c r="M48" s="300"/>
      <c r="N48" s="300"/>
    </row>
    <row r="49" spans="10:14">
      <c r="J49" s="11"/>
      <c r="K49" s="11"/>
      <c r="M49" s="300"/>
      <c r="N49" s="300"/>
    </row>
    <row r="50" spans="10:14">
      <c r="J50" s="11"/>
      <c r="K50" s="11"/>
      <c r="M50" s="300"/>
      <c r="N50" s="300"/>
    </row>
    <row r="51" spans="10:14">
      <c r="J51" s="11"/>
      <c r="K51" s="11"/>
      <c r="M51" s="300"/>
      <c r="N51" s="300"/>
    </row>
    <row r="52" spans="10:14">
      <c r="J52" s="11"/>
      <c r="K52" s="11"/>
      <c r="M52" s="300"/>
      <c r="N52" s="300"/>
    </row>
    <row r="53" spans="10:14">
      <c r="J53" s="11"/>
      <c r="K53" s="11"/>
      <c r="M53" s="300"/>
      <c r="N53" s="300"/>
    </row>
    <row r="54" spans="10:14">
      <c r="J54" s="11"/>
      <c r="K54" s="11"/>
      <c r="M54" s="300"/>
      <c r="N54" s="300"/>
    </row>
    <row r="55" spans="10:14">
      <c r="J55" s="11"/>
      <c r="K55" s="11"/>
      <c r="M55" s="300"/>
      <c r="N55" s="300"/>
    </row>
    <row r="56" spans="10:14">
      <c r="J56" s="11"/>
      <c r="K56" s="11"/>
    </row>
    <row r="57" spans="10:14">
      <c r="J57" s="11"/>
      <c r="K57" s="11"/>
    </row>
    <row r="58" spans="10:14">
      <c r="J58" s="11"/>
      <c r="K58" s="11"/>
    </row>
    <row r="59" spans="10:14">
      <c r="J59" s="11"/>
      <c r="K59" s="11"/>
    </row>
    <row r="60" spans="10:14">
      <c r="J60" s="11"/>
      <c r="K60" s="11"/>
    </row>
    <row r="61" spans="10:14">
      <c r="J61" s="11"/>
      <c r="K61" s="11"/>
    </row>
    <row r="62" spans="10:14">
      <c r="J62" s="11"/>
      <c r="K62" s="11"/>
    </row>
    <row r="63" spans="10:14">
      <c r="J63" s="11"/>
      <c r="K63" s="11"/>
    </row>
    <row r="64" spans="10:14">
      <c r="J64" s="11"/>
      <c r="K64" s="11"/>
    </row>
    <row r="65" spans="10:11">
      <c r="J65" s="11"/>
      <c r="K65" s="11"/>
    </row>
    <row r="66" spans="10:11">
      <c r="J66" s="11"/>
      <c r="K66" s="11"/>
    </row>
    <row r="67" spans="10:11">
      <c r="J67" s="11"/>
      <c r="K67" s="11"/>
    </row>
    <row r="68" spans="10:11">
      <c r="J68" s="11"/>
      <c r="K68" s="11"/>
    </row>
    <row r="69" spans="10:11">
      <c r="J69" s="11"/>
      <c r="K69" s="11"/>
    </row>
    <row r="70" spans="10:11">
      <c r="J70" s="11"/>
      <c r="K70" s="11"/>
    </row>
    <row r="71" spans="10:11">
      <c r="J71" s="11"/>
      <c r="K71" s="11"/>
    </row>
    <row r="72" spans="10:11">
      <c r="J72" s="11"/>
      <c r="K72" s="11"/>
    </row>
    <row r="73" spans="10:11">
      <c r="J73" s="11"/>
      <c r="K73" s="11"/>
    </row>
    <row r="74" spans="10:11">
      <c r="J74" s="11"/>
      <c r="K74" s="11"/>
    </row>
    <row r="75" spans="10:11">
      <c r="J75" s="11"/>
      <c r="K75" s="11"/>
    </row>
    <row r="76" spans="10:11">
      <c r="J76" s="11"/>
      <c r="K76" s="11"/>
    </row>
    <row r="77" spans="10:11">
      <c r="J77" s="11"/>
      <c r="K77" s="11"/>
    </row>
    <row r="78" spans="10:11">
      <c r="J78" s="11"/>
      <c r="K78" s="11"/>
    </row>
    <row r="79" spans="10:11">
      <c r="J79" s="11"/>
      <c r="K79" s="11"/>
    </row>
    <row r="80" spans="10:11">
      <c r="J80" s="11"/>
      <c r="K80" s="11"/>
    </row>
    <row r="81" spans="9:11">
      <c r="I81" s="11"/>
      <c r="J81" s="11"/>
      <c r="K81" s="11"/>
    </row>
    <row r="82" spans="9:11">
      <c r="I82" s="11"/>
      <c r="J82" s="11"/>
      <c r="K82" s="11"/>
    </row>
    <row r="83" spans="9:11">
      <c r="I83" s="11"/>
      <c r="J83" s="11"/>
      <c r="K83" s="11"/>
    </row>
    <row r="84" spans="9:11">
      <c r="I84" s="11"/>
      <c r="J84" s="11"/>
      <c r="K84" s="11"/>
    </row>
    <row r="85" spans="9:11">
      <c r="I85" s="11"/>
      <c r="J85" s="11"/>
      <c r="K85" s="11"/>
    </row>
    <row r="86" spans="9:11">
      <c r="I86" s="11"/>
      <c r="J86" s="11"/>
      <c r="K86" s="11"/>
    </row>
    <row r="87" spans="9:11">
      <c r="I87" s="11"/>
      <c r="J87" s="11"/>
      <c r="K87" s="11"/>
    </row>
    <row r="88" spans="9:11">
      <c r="I88" s="11"/>
      <c r="J88" s="11"/>
      <c r="K88" s="11"/>
    </row>
    <row r="89" spans="9:11">
      <c r="I89" s="11"/>
      <c r="J89" s="11"/>
      <c r="K89" s="11"/>
    </row>
    <row r="90" spans="9:11">
      <c r="I90" s="11"/>
      <c r="J90" s="11"/>
      <c r="K90" s="11"/>
    </row>
    <row r="91" spans="9:11">
      <c r="I91" s="11"/>
      <c r="J91" s="11"/>
      <c r="K91" s="11"/>
    </row>
    <row r="92" spans="9:11">
      <c r="I92" s="11"/>
      <c r="J92" s="11"/>
      <c r="K92" s="11"/>
    </row>
  </sheetData>
  <mergeCells count="12">
    <mergeCell ref="E40:J40"/>
    <mergeCell ref="B32:F32"/>
    <mergeCell ref="H6:J6"/>
    <mergeCell ref="G32:I32"/>
    <mergeCell ref="E41:J41"/>
    <mergeCell ref="F2:L2"/>
    <mergeCell ref="E1:I1"/>
    <mergeCell ref="M6:N6"/>
    <mergeCell ref="E39:J39"/>
    <mergeCell ref="A5:N5"/>
    <mergeCell ref="E38:L38"/>
    <mergeCell ref="E3:L3"/>
  </mergeCells>
  <phoneticPr fontId="8" type="noConversion"/>
  <printOptions horizontalCentered="1"/>
  <pageMargins left="0.5" right="0.5" top="0.65" bottom="0" header="0.55000000000000004" footer="0.3"/>
  <pageSetup scale="82" firstPageNumber="16" fitToHeight="2" orientation="landscape" useFirstPageNumber="1" horizontalDpi="4294967292" verticalDpi="4294967292"/>
  <headerFooter>
    <oddHeader>&amp;L&amp;"Myriad Pro Black,Bold"&amp;11California Sea Grant College</oddHeader>
    <oddFooter xml:space="preserve">&amp;C&amp;"Times,Regular"&amp;12 </oddFooter>
  </headerFooter>
  <ignoredErrors>
    <ignoredError sqref="L16 M16:N16 B33:L36 B25:B32 B19:B23 C20:L32 N19:N32 M20:M29 C19:L19 M33:N36 M31:M32" emptyCellReference="1"/>
  </ignoredErrors>
  <drawing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A93"/>
  <sheetViews>
    <sheetView workbookViewId="0">
      <selection activeCell="B8" sqref="B8"/>
    </sheetView>
  </sheetViews>
  <sheetFormatPr baseColWidth="10" defaultColWidth="9.33203125" defaultRowHeight="15"/>
  <cols>
    <col min="1" max="1" width="9.83203125" style="84" customWidth="1"/>
    <col min="2" max="2" width="7.6640625" style="84" customWidth="1"/>
    <col min="3" max="3" width="8.33203125" style="84" customWidth="1"/>
    <col min="4" max="5" width="9.6640625" style="84" customWidth="1"/>
    <col min="6" max="6" width="15.5" style="84" customWidth="1"/>
    <col min="7" max="8" width="9.33203125" style="84"/>
    <col min="9" max="9" width="6.6640625" style="84" customWidth="1"/>
    <col min="10" max="10" width="6.5" style="84" customWidth="1"/>
    <col min="11" max="12" width="9.33203125" style="84"/>
    <col min="13" max="13" width="7.1640625" style="84" customWidth="1"/>
    <col min="14" max="14" width="6.5" style="84" customWidth="1"/>
    <col min="15" max="16384" width="9.33203125" style="84"/>
  </cols>
  <sheetData>
    <row r="1" spans="1:27" ht="22" customHeight="1">
      <c r="A1"/>
      <c r="B1" s="10"/>
      <c r="C1" s="176" t="s">
        <v>190</v>
      </c>
      <c r="D1" s="17" t="s">
        <v>283</v>
      </c>
      <c r="E1" s="17"/>
      <c r="F1" s="21"/>
      <c r="G1" s="21"/>
      <c r="H1" s="21"/>
      <c r="I1" s="260"/>
      <c r="J1" s="260"/>
      <c r="K1" s="260"/>
      <c r="L1" s="260"/>
      <c r="M1" s="260"/>
      <c r="N1" s="260"/>
      <c r="O1"/>
      <c r="P1"/>
      <c r="Q1" s="83"/>
      <c r="U1" s="410"/>
      <c r="V1" s="410"/>
      <c r="W1" s="410"/>
      <c r="X1" s="410"/>
      <c r="Y1" s="410"/>
      <c r="Z1" s="410"/>
      <c r="AA1" s="410"/>
    </row>
    <row r="2" spans="1:27">
      <c r="A2"/>
      <c r="B2" s="10"/>
      <c r="C2" s="176" t="s">
        <v>188</v>
      </c>
      <c r="D2" s="17" t="s">
        <v>284</v>
      </c>
      <c r="E2" s="17"/>
      <c r="F2" s="17"/>
      <c r="G2" s="17"/>
      <c r="H2" s="17"/>
      <c r="J2" s="259"/>
      <c r="K2" s="259"/>
      <c r="L2" s="259"/>
      <c r="O2"/>
      <c r="P2"/>
      <c r="Q2" s="85"/>
      <c r="W2" s="411"/>
      <c r="X2" s="411"/>
      <c r="Y2" s="411"/>
    </row>
    <row r="3" spans="1:27">
      <c r="A3"/>
      <c r="B3"/>
      <c r="C3" s="176" t="s">
        <v>189</v>
      </c>
      <c r="D3" s="17" t="s">
        <v>285</v>
      </c>
      <c r="E3" s="17"/>
      <c r="F3" s="17"/>
      <c r="G3" s="17"/>
      <c r="H3" s="17"/>
      <c r="J3" s="421" t="s">
        <v>286</v>
      </c>
      <c r="K3" s="421"/>
      <c r="L3" s="421"/>
      <c r="M3" s="421"/>
      <c r="N3" s="421"/>
      <c r="O3" s="421"/>
      <c r="P3" s="421"/>
      <c r="Q3" s="85"/>
    </row>
    <row r="4" spans="1:27">
      <c r="J4" s="261"/>
      <c r="K4" s="261"/>
      <c r="L4" s="422" t="s">
        <v>313</v>
      </c>
      <c r="M4" s="422"/>
      <c r="N4" s="422"/>
      <c r="O4" s="261"/>
      <c r="P4" s="261"/>
      <c r="Q4" s="85"/>
    </row>
    <row r="5" spans="1:27">
      <c r="A5" s="86" t="s">
        <v>17</v>
      </c>
      <c r="B5" s="86"/>
      <c r="C5" s="86"/>
      <c r="D5" s="86"/>
      <c r="E5" s="86"/>
      <c r="F5" s="86" t="s">
        <v>20</v>
      </c>
      <c r="G5" s="86"/>
      <c r="O5"/>
      <c r="P5"/>
      <c r="Q5" s="85"/>
    </row>
    <row r="6" spans="1:27" ht="66" customHeight="1">
      <c r="A6" s="397" t="s">
        <v>256</v>
      </c>
      <c r="B6" s="397"/>
      <c r="C6" s="397"/>
      <c r="D6" s="397"/>
      <c r="E6" s="397"/>
      <c r="F6" s="397"/>
      <c r="G6" s="397"/>
      <c r="H6" s="397"/>
      <c r="I6" s="397"/>
      <c r="J6" s="397"/>
      <c r="K6" s="397"/>
      <c r="L6" s="397"/>
      <c r="M6" s="397"/>
      <c r="N6" s="397"/>
      <c r="O6" s="397"/>
      <c r="P6" s="397"/>
      <c r="Q6" s="85"/>
    </row>
    <row r="7" spans="1:27" ht="28" customHeight="1">
      <c r="A7" s="324"/>
      <c r="B7" s="413" t="s">
        <v>328</v>
      </c>
      <c r="C7" s="414"/>
      <c r="D7" s="419" t="s">
        <v>5</v>
      </c>
      <c r="E7" s="419"/>
      <c r="F7" s="325">
        <v>1</v>
      </c>
      <c r="G7" s="326" t="s">
        <v>132</v>
      </c>
      <c r="H7" s="327"/>
      <c r="I7" s="327"/>
      <c r="J7" s="327"/>
      <c r="K7" s="327"/>
      <c r="L7" s="327"/>
      <c r="M7" s="327"/>
      <c r="N7" s="327"/>
      <c r="O7" s="327"/>
      <c r="P7" s="327"/>
      <c r="Q7" s="85"/>
      <c r="R7" s="308"/>
      <c r="S7" s="308"/>
      <c r="T7" s="308"/>
    </row>
    <row r="8" spans="1:27" ht="32">
      <c r="A8" s="87" t="s">
        <v>93</v>
      </c>
      <c r="B8" s="88" t="s">
        <v>40</v>
      </c>
      <c r="C8" s="312" t="s">
        <v>62</v>
      </c>
      <c r="D8" s="87" t="s">
        <v>41</v>
      </c>
      <c r="E8" s="89" t="s">
        <v>4</v>
      </c>
      <c r="F8" s="90" t="s">
        <v>32</v>
      </c>
      <c r="G8" s="91" t="s">
        <v>31</v>
      </c>
      <c r="J8" s="92"/>
      <c r="Q8" s="85"/>
      <c r="R8" s="308"/>
      <c r="S8" s="308"/>
      <c r="T8" s="308"/>
    </row>
    <row r="9" spans="1:27" ht="62" hidden="1" customHeight="1">
      <c r="A9" s="85"/>
      <c r="B9" s="93"/>
      <c r="C9" s="94"/>
      <c r="D9" s="85"/>
      <c r="E9" s="85"/>
      <c r="F9" s="397" t="s">
        <v>141</v>
      </c>
      <c r="G9" s="397"/>
      <c r="H9" s="397"/>
      <c r="I9" s="397"/>
      <c r="J9" s="397"/>
      <c r="K9" s="397"/>
      <c r="L9" s="397"/>
      <c r="M9" s="397"/>
      <c r="N9" s="397"/>
      <c r="O9" s="397"/>
      <c r="P9" s="397"/>
      <c r="Q9" s="85"/>
      <c r="R9" s="308"/>
      <c r="S9" s="308"/>
      <c r="T9" s="308"/>
    </row>
    <row r="10" spans="1:27" ht="49" customHeight="1">
      <c r="A10" s="84">
        <v>1</v>
      </c>
      <c r="B10" s="95">
        <v>1</v>
      </c>
      <c r="C10" s="96">
        <v>1</v>
      </c>
      <c r="D10" s="97">
        <v>6500</v>
      </c>
      <c r="E10" s="97">
        <v>6500</v>
      </c>
      <c r="F10" s="401" t="s">
        <v>142</v>
      </c>
      <c r="G10" s="401"/>
      <c r="H10" s="401"/>
      <c r="I10" s="401"/>
      <c r="J10" s="401"/>
      <c r="K10" s="401"/>
      <c r="L10" s="401"/>
      <c r="M10" s="401"/>
      <c r="N10" s="401"/>
      <c r="O10" s="401"/>
      <c r="P10" s="401"/>
      <c r="Q10" s="82"/>
      <c r="R10" s="92"/>
      <c r="S10" s="92"/>
      <c r="T10" s="92"/>
      <c r="U10" s="92"/>
      <c r="V10" s="92"/>
      <c r="W10" s="92"/>
      <c r="X10" s="92"/>
    </row>
    <row r="11" spans="1:27" ht="28" customHeight="1">
      <c r="A11" s="84">
        <v>1</v>
      </c>
      <c r="B11" s="95">
        <v>0</v>
      </c>
      <c r="C11" s="96">
        <v>1</v>
      </c>
      <c r="D11" s="97"/>
      <c r="E11" s="97">
        <v>6500</v>
      </c>
      <c r="F11" s="401" t="s">
        <v>322</v>
      </c>
      <c r="G11" s="401"/>
      <c r="H11" s="401"/>
      <c r="I11" s="401"/>
      <c r="J11" s="401"/>
      <c r="K11" s="401"/>
      <c r="L11" s="401"/>
      <c r="M11" s="401"/>
      <c r="N11" s="401"/>
      <c r="O11" s="401"/>
      <c r="P11" s="401"/>
      <c r="Q11" s="85"/>
    </row>
    <row r="12" spans="1:27" hidden="1">
      <c r="B12" s="95"/>
      <c r="C12" s="96"/>
      <c r="D12" s="97"/>
      <c r="E12" s="97"/>
      <c r="F12" s="407"/>
      <c r="G12" s="407"/>
      <c r="H12" s="407"/>
      <c r="I12" s="407"/>
      <c r="J12" s="407"/>
      <c r="K12" s="407"/>
      <c r="L12" s="407"/>
      <c r="M12" s="407"/>
      <c r="N12" s="407"/>
      <c r="O12" s="407"/>
      <c r="P12" s="407"/>
      <c r="Q12" s="85"/>
    </row>
    <row r="13" spans="1:27" ht="17" customHeight="1">
      <c r="A13" s="98">
        <f>SUM(A10:A12)</f>
        <v>2</v>
      </c>
      <c r="B13" s="99">
        <f>SUM(B10:B12)</f>
        <v>1</v>
      </c>
      <c r="C13" s="100">
        <f>SUM(C10:C11)</f>
        <v>2</v>
      </c>
      <c r="D13" s="101">
        <f>SUM(D10:D12)</f>
        <v>6500</v>
      </c>
      <c r="E13" s="101">
        <f>SUM(E10:E12)</f>
        <v>13000</v>
      </c>
      <c r="F13" s="406" t="s">
        <v>111</v>
      </c>
      <c r="G13" s="406"/>
      <c r="H13" s="406"/>
      <c r="I13" s="406"/>
      <c r="J13" s="406"/>
      <c r="K13" s="102"/>
      <c r="L13" s="102"/>
      <c r="M13" s="102"/>
      <c r="N13" s="102"/>
      <c r="O13" s="102"/>
      <c r="P13" s="102"/>
      <c r="Q13" s="85"/>
    </row>
    <row r="14" spans="1:27" ht="20" customHeight="1">
      <c r="A14" s="87" t="s">
        <v>93</v>
      </c>
      <c r="B14" s="88" t="s">
        <v>40</v>
      </c>
      <c r="C14" s="103" t="s">
        <v>62</v>
      </c>
      <c r="D14" s="87" t="s">
        <v>41</v>
      </c>
      <c r="E14" s="104" t="s">
        <v>4</v>
      </c>
      <c r="F14" s="105" t="s">
        <v>94</v>
      </c>
      <c r="G14" s="106" t="s">
        <v>95</v>
      </c>
      <c r="H14" s="313"/>
      <c r="I14" s="313"/>
      <c r="J14" s="92" t="s">
        <v>96</v>
      </c>
      <c r="K14" s="313"/>
      <c r="L14" s="313"/>
      <c r="M14" s="313"/>
      <c r="N14" s="313"/>
      <c r="O14" s="313"/>
      <c r="P14" s="313"/>
      <c r="Q14" s="85"/>
    </row>
    <row r="15" spans="1:27" ht="20" hidden="1" customHeight="1">
      <c r="A15" s="85"/>
      <c r="B15" s="93"/>
      <c r="C15" s="94"/>
      <c r="D15" s="85"/>
      <c r="E15" s="107"/>
      <c r="F15" s="412" t="s">
        <v>149</v>
      </c>
      <c r="G15" s="412"/>
      <c r="H15" s="412"/>
      <c r="I15" s="412"/>
      <c r="J15" s="412"/>
      <c r="K15" s="412"/>
      <c r="L15" s="412"/>
      <c r="M15" s="412"/>
      <c r="N15" s="412"/>
      <c r="O15" s="412"/>
      <c r="P15" s="412"/>
      <c r="Q15" s="85"/>
    </row>
    <row r="16" spans="1:27" ht="44" customHeight="1">
      <c r="A16" s="97">
        <v>1</v>
      </c>
      <c r="B16" s="108">
        <v>2</v>
      </c>
      <c r="C16" s="109">
        <v>0</v>
      </c>
      <c r="D16" s="97">
        <v>7000</v>
      </c>
      <c r="E16" s="97">
        <v>0</v>
      </c>
      <c r="F16" s="401" t="s">
        <v>325</v>
      </c>
      <c r="G16" s="401"/>
      <c r="H16" s="401"/>
      <c r="I16" s="401"/>
      <c r="J16" s="401"/>
      <c r="K16" s="401"/>
      <c r="L16" s="401"/>
      <c r="M16" s="401"/>
      <c r="N16" s="401"/>
      <c r="O16" s="401"/>
      <c r="P16" s="401"/>
      <c r="Q16" s="85"/>
    </row>
    <row r="17" spans="1:17" hidden="1">
      <c r="A17" s="110"/>
      <c r="B17" s="111"/>
      <c r="C17" s="109"/>
      <c r="D17" s="97"/>
      <c r="E17" s="97"/>
      <c r="F17" s="407"/>
      <c r="G17" s="407"/>
      <c r="H17" s="407"/>
      <c r="I17" s="407"/>
      <c r="J17" s="407"/>
      <c r="K17" s="407"/>
      <c r="L17" s="407"/>
      <c r="M17" s="407"/>
      <c r="N17" s="407"/>
      <c r="O17" s="407"/>
      <c r="P17" s="407"/>
      <c r="Q17" s="85"/>
    </row>
    <row r="18" spans="1:17" ht="16" customHeight="1">
      <c r="A18" s="98">
        <f>SUM(A16:A17)</f>
        <v>1</v>
      </c>
      <c r="B18" s="99">
        <f>SUM(B16:B17)</f>
        <v>2</v>
      </c>
      <c r="C18" s="100">
        <f>SUM(C16:C17)</f>
        <v>0</v>
      </c>
      <c r="D18" s="101">
        <f>SUM(D16:D17)</f>
        <v>7000</v>
      </c>
      <c r="E18" s="101">
        <f>SUM(E16:E17)</f>
        <v>0</v>
      </c>
      <c r="F18" s="406" t="s">
        <v>97</v>
      </c>
      <c r="G18" s="406"/>
      <c r="H18" s="102"/>
      <c r="I18" s="102"/>
      <c r="J18" s="102"/>
      <c r="K18" s="102"/>
      <c r="L18" s="102"/>
      <c r="M18" s="102"/>
      <c r="N18" s="102"/>
      <c r="O18" s="102"/>
      <c r="P18" s="102"/>
      <c r="Q18" s="85"/>
    </row>
    <row r="19" spans="1:17" ht="23" customHeight="1">
      <c r="A19" s="328" t="s">
        <v>93</v>
      </c>
      <c r="B19" s="329" t="s">
        <v>40</v>
      </c>
      <c r="C19" s="330" t="s">
        <v>62</v>
      </c>
      <c r="D19" s="331" t="s">
        <v>57</v>
      </c>
      <c r="E19" s="331" t="s">
        <v>4</v>
      </c>
      <c r="F19" s="332" t="s">
        <v>150</v>
      </c>
      <c r="G19" s="326"/>
      <c r="H19" s="333"/>
      <c r="I19" s="333"/>
      <c r="J19" s="333"/>
      <c r="K19" s="333"/>
      <c r="L19" s="333"/>
      <c r="M19" s="333"/>
      <c r="N19" s="333"/>
      <c r="O19" s="333"/>
      <c r="P19" s="333"/>
      <c r="Q19" s="85"/>
    </row>
    <row r="20" spans="1:17" ht="17" customHeight="1">
      <c r="A20" s="112" t="s">
        <v>32</v>
      </c>
      <c r="B20" s="91" t="s">
        <v>33</v>
      </c>
      <c r="C20" s="94"/>
      <c r="D20" s="85"/>
      <c r="E20" s="85"/>
      <c r="F20" s="404" t="s">
        <v>98</v>
      </c>
      <c r="G20" s="405"/>
      <c r="H20" s="405"/>
      <c r="I20" s="405"/>
      <c r="J20" s="405"/>
      <c r="K20" s="405"/>
      <c r="L20" s="405"/>
      <c r="M20" s="405"/>
      <c r="N20" s="405"/>
      <c r="O20" s="405"/>
      <c r="P20" s="405"/>
      <c r="Q20" s="85"/>
    </row>
    <row r="21" spans="1:17" hidden="1">
      <c r="B21" s="113"/>
      <c r="C21" s="114"/>
      <c r="D21" s="82"/>
      <c r="E21" s="115"/>
      <c r="F21" s="407"/>
      <c r="G21" s="407"/>
      <c r="H21" s="407"/>
      <c r="I21" s="407"/>
      <c r="J21" s="407"/>
      <c r="K21" s="407"/>
      <c r="L21" s="407"/>
      <c r="M21" s="407"/>
      <c r="N21" s="407"/>
      <c r="O21" s="407"/>
      <c r="P21" s="407"/>
      <c r="Q21" s="85"/>
    </row>
    <row r="22" spans="1:17">
      <c r="A22" s="115"/>
      <c r="B22" s="116"/>
      <c r="C22" s="114"/>
      <c r="D22" s="115"/>
      <c r="E22" s="115"/>
      <c r="F22" s="407"/>
      <c r="G22" s="407"/>
      <c r="H22" s="407"/>
      <c r="I22" s="407"/>
      <c r="J22" s="407"/>
      <c r="K22" s="407"/>
      <c r="L22" s="407"/>
      <c r="M22" s="407"/>
      <c r="N22" s="407"/>
      <c r="O22" s="407"/>
      <c r="P22" s="407"/>
      <c r="Q22" s="85"/>
    </row>
    <row r="23" spans="1:17" ht="16" customHeight="1">
      <c r="A23" s="98">
        <f>SUM(A21:A22)</f>
        <v>0</v>
      </c>
      <c r="B23" s="99">
        <f>SUM(B21:B22)</f>
        <v>0</v>
      </c>
      <c r="C23" s="100">
        <f>SUM(C21:C22)</f>
        <v>0</v>
      </c>
      <c r="D23" s="101">
        <f>SUM(D21:D22)</f>
        <v>0</v>
      </c>
      <c r="E23" s="101">
        <f>SUM(E21:E22)</f>
        <v>0</v>
      </c>
      <c r="F23" s="102"/>
      <c r="G23" s="102"/>
      <c r="H23" s="102"/>
      <c r="I23" s="102"/>
      <c r="J23" s="102"/>
      <c r="K23" s="102"/>
      <c r="L23" s="102"/>
      <c r="M23" s="102"/>
      <c r="N23" s="102"/>
      <c r="O23" s="102"/>
      <c r="P23" s="102"/>
      <c r="Q23" s="85"/>
    </row>
    <row r="24" spans="1:17" ht="57" customHeight="1">
      <c r="A24" s="117" t="s">
        <v>94</v>
      </c>
      <c r="B24" s="106" t="s">
        <v>34</v>
      </c>
      <c r="C24" s="115"/>
      <c r="D24" s="115"/>
      <c r="E24" s="115"/>
      <c r="F24" s="404" t="s">
        <v>87</v>
      </c>
      <c r="G24" s="405"/>
      <c r="H24" s="405"/>
      <c r="I24" s="405"/>
      <c r="J24" s="405"/>
      <c r="K24" s="405"/>
      <c r="L24" s="405"/>
      <c r="M24" s="405"/>
      <c r="N24" s="405"/>
      <c r="O24" s="405"/>
      <c r="P24" s="405"/>
      <c r="Q24" s="85"/>
    </row>
    <row r="25" spans="1:17" ht="42" customHeight="1">
      <c r="A25" s="84">
        <v>1</v>
      </c>
      <c r="B25" s="118">
        <v>2.8</v>
      </c>
      <c r="C25" s="109">
        <v>1.2</v>
      </c>
      <c r="D25" s="115">
        <f>2.8*2600</f>
        <v>7279.9999999999991</v>
      </c>
      <c r="E25" s="115">
        <f>1.2*2600</f>
        <v>3120</v>
      </c>
      <c r="F25" s="401" t="s">
        <v>324</v>
      </c>
      <c r="G25" s="401"/>
      <c r="H25" s="401"/>
      <c r="I25" s="401"/>
      <c r="J25" s="401"/>
      <c r="K25" s="401"/>
      <c r="L25" s="401"/>
      <c r="M25" s="401"/>
      <c r="N25" s="401"/>
      <c r="O25" s="401"/>
      <c r="P25" s="401"/>
      <c r="Q25" s="85"/>
    </row>
    <row r="26" spans="1:17" ht="7" customHeight="1">
      <c r="A26" s="115"/>
      <c r="B26" s="108"/>
      <c r="C26" s="109"/>
      <c r="D26" s="115"/>
      <c r="E26" s="115"/>
      <c r="F26" s="407"/>
      <c r="G26" s="407"/>
      <c r="H26" s="407"/>
      <c r="I26" s="407"/>
      <c r="J26" s="407"/>
      <c r="K26" s="407"/>
      <c r="L26" s="407"/>
      <c r="M26" s="407"/>
      <c r="N26" s="407"/>
      <c r="O26" s="407"/>
      <c r="P26" s="407"/>
      <c r="Q26" s="85"/>
    </row>
    <row r="27" spans="1:17">
      <c r="A27" s="98">
        <f>SUM(A25:A26)</f>
        <v>1</v>
      </c>
      <c r="B27" s="99">
        <f>SUM(B25:B26)</f>
        <v>2.8</v>
      </c>
      <c r="C27" s="100">
        <f>SUM(C25:C26)</f>
        <v>1.2</v>
      </c>
      <c r="D27" s="101">
        <f>SUM(D25:D26)</f>
        <v>7279.9999999999991</v>
      </c>
      <c r="E27" s="101">
        <f>SUM(E25:E26)</f>
        <v>3120</v>
      </c>
      <c r="F27" s="102"/>
      <c r="G27" s="102"/>
      <c r="H27" s="102"/>
      <c r="I27" s="102"/>
      <c r="J27" s="102"/>
      <c r="K27" s="102"/>
      <c r="L27" s="102"/>
      <c r="M27" s="102"/>
      <c r="N27" s="102"/>
      <c r="O27" s="102"/>
      <c r="P27" s="102"/>
      <c r="Q27" s="85"/>
    </row>
    <row r="28" spans="1:17" ht="74" customHeight="1">
      <c r="A28" s="105" t="s">
        <v>35</v>
      </c>
      <c r="B28" s="106" t="s">
        <v>260</v>
      </c>
      <c r="C28" s="110"/>
      <c r="D28" s="115"/>
      <c r="E28" s="115"/>
      <c r="F28" s="404" t="s">
        <v>255</v>
      </c>
      <c r="G28" s="405"/>
      <c r="H28" s="405"/>
      <c r="I28" s="405"/>
      <c r="J28" s="405"/>
      <c r="K28" s="405"/>
      <c r="L28" s="405"/>
      <c r="M28" s="405"/>
      <c r="N28" s="405"/>
      <c r="O28" s="405"/>
      <c r="P28" s="405"/>
      <c r="Q28" s="85"/>
    </row>
    <row r="29" spans="1:17" ht="6" customHeight="1">
      <c r="A29" s="115"/>
      <c r="B29" s="108"/>
      <c r="C29" s="109"/>
      <c r="D29" s="115"/>
      <c r="E29" s="115"/>
      <c r="F29" s="407"/>
      <c r="G29" s="407"/>
      <c r="H29" s="407"/>
      <c r="I29" s="407"/>
      <c r="J29" s="407"/>
      <c r="K29" s="407"/>
      <c r="L29" s="407"/>
      <c r="M29" s="407"/>
      <c r="N29" s="407"/>
      <c r="O29" s="407"/>
      <c r="P29" s="407"/>
      <c r="Q29" s="85"/>
    </row>
    <row r="30" spans="1:17" ht="16" customHeight="1">
      <c r="A30" s="98">
        <f>SUM(A29:A29)</f>
        <v>0</v>
      </c>
      <c r="B30" s="99">
        <f>SUM(B29:B29)</f>
        <v>0</v>
      </c>
      <c r="C30" s="100">
        <f>SUM(C29:C29)</f>
        <v>0</v>
      </c>
      <c r="D30" s="101">
        <f>SUM(D29:D29)</f>
        <v>0</v>
      </c>
      <c r="E30" s="101">
        <f>SUM(E29:E29)</f>
        <v>0</v>
      </c>
      <c r="F30" s="314"/>
      <c r="G30" s="314"/>
      <c r="H30" s="314"/>
      <c r="I30" s="314"/>
      <c r="J30" s="314"/>
      <c r="K30" s="314"/>
      <c r="L30" s="314"/>
      <c r="M30" s="314"/>
      <c r="N30" s="314"/>
      <c r="O30" s="314"/>
      <c r="P30" s="314"/>
      <c r="Q30" s="85"/>
    </row>
    <row r="31" spans="1:17" ht="16" customHeight="1">
      <c r="A31" s="105" t="s">
        <v>36</v>
      </c>
      <c r="B31" s="106" t="s">
        <v>51</v>
      </c>
      <c r="C31" s="110"/>
      <c r="D31" s="115"/>
      <c r="E31" s="115"/>
      <c r="F31" s="404" t="s">
        <v>6</v>
      </c>
      <c r="G31" s="405"/>
      <c r="H31" s="405"/>
      <c r="I31" s="405"/>
      <c r="J31" s="405"/>
      <c r="K31" s="405"/>
      <c r="L31" s="405"/>
      <c r="M31" s="405"/>
      <c r="N31" s="405"/>
      <c r="O31" s="405"/>
      <c r="P31" s="405"/>
      <c r="Q31" s="85"/>
    </row>
    <row r="32" spans="1:17" ht="6" customHeight="1">
      <c r="A32" s="115"/>
      <c r="B32" s="108"/>
      <c r="C32" s="109"/>
      <c r="D32" s="115"/>
      <c r="E32" s="115"/>
      <c r="F32" s="407"/>
      <c r="G32" s="407"/>
      <c r="H32" s="407"/>
      <c r="I32" s="407"/>
      <c r="J32" s="407"/>
      <c r="K32" s="407"/>
      <c r="L32" s="407"/>
      <c r="M32" s="407"/>
      <c r="N32" s="407"/>
      <c r="O32" s="407"/>
      <c r="P32" s="407"/>
      <c r="Q32" s="85"/>
    </row>
    <row r="33" spans="1:17">
      <c r="A33" s="98">
        <f>SUM(A32:A32)</f>
        <v>0</v>
      </c>
      <c r="B33" s="99">
        <f>SUM(B32:B32)</f>
        <v>0</v>
      </c>
      <c r="C33" s="100">
        <f>SUM(C32:C32)</f>
        <v>0</v>
      </c>
      <c r="D33" s="101">
        <f>SUM(D32:D32)</f>
        <v>0</v>
      </c>
      <c r="E33" s="101">
        <f>SUM(E32:E32)</f>
        <v>0</v>
      </c>
      <c r="F33" s="314"/>
      <c r="G33" s="314"/>
      <c r="H33" s="314"/>
      <c r="I33" s="314"/>
      <c r="J33" s="314"/>
      <c r="K33" s="314"/>
      <c r="L33" s="314"/>
      <c r="M33" s="314"/>
      <c r="N33" s="314"/>
      <c r="O33" s="314"/>
      <c r="P33" s="314"/>
      <c r="Q33" s="85"/>
    </row>
    <row r="34" spans="1:17" ht="64" customHeight="1">
      <c r="A34" s="105" t="s">
        <v>10</v>
      </c>
      <c r="B34" s="106" t="s">
        <v>11</v>
      </c>
      <c r="C34" s="115"/>
      <c r="D34" s="115"/>
      <c r="E34" s="115"/>
      <c r="F34" s="404" t="s">
        <v>288</v>
      </c>
      <c r="G34" s="405"/>
      <c r="H34" s="405"/>
      <c r="I34" s="405"/>
      <c r="J34" s="405"/>
      <c r="K34" s="405"/>
      <c r="L34" s="405"/>
      <c r="M34" s="405"/>
      <c r="N34" s="405"/>
      <c r="O34" s="405"/>
      <c r="P34" s="405"/>
      <c r="Q34" s="85"/>
    </row>
    <row r="35" spans="1:17" ht="4" customHeight="1">
      <c r="A35" s="119"/>
      <c r="B35" s="118"/>
      <c r="C35" s="109"/>
      <c r="D35" s="115"/>
      <c r="E35" s="115"/>
      <c r="F35" s="407"/>
      <c r="G35" s="407"/>
      <c r="H35" s="407"/>
      <c r="I35" s="407"/>
      <c r="J35" s="407"/>
      <c r="K35" s="407"/>
      <c r="L35" s="407"/>
      <c r="M35" s="407"/>
      <c r="N35" s="407"/>
      <c r="O35" s="407"/>
      <c r="P35" s="407"/>
      <c r="Q35" s="85"/>
    </row>
    <row r="36" spans="1:17">
      <c r="A36" s="98">
        <f>SUM(A35:A35)</f>
        <v>0</v>
      </c>
      <c r="B36" s="99">
        <f>SUM(B35:B35)</f>
        <v>0</v>
      </c>
      <c r="C36" s="100">
        <f>SUM(C35:C35)</f>
        <v>0</v>
      </c>
      <c r="D36" s="101">
        <f>SUM(D35:D35)</f>
        <v>0</v>
      </c>
      <c r="E36" s="101">
        <f>SUM(E35:E35)</f>
        <v>0</v>
      </c>
      <c r="F36" s="314"/>
      <c r="G36" s="314"/>
      <c r="H36" s="314"/>
      <c r="I36" s="314"/>
      <c r="J36" s="314"/>
      <c r="K36" s="314"/>
      <c r="L36" s="314"/>
      <c r="M36" s="314"/>
      <c r="N36" s="314"/>
      <c r="O36" s="314"/>
      <c r="P36" s="314"/>
      <c r="Q36" s="85"/>
    </row>
    <row r="37" spans="1:17" ht="41" customHeight="1">
      <c r="A37" s="105" t="s">
        <v>47</v>
      </c>
      <c r="B37" s="415" t="s">
        <v>48</v>
      </c>
      <c r="C37" s="416"/>
      <c r="D37" s="115"/>
      <c r="E37" s="115"/>
      <c r="F37" s="404" t="s">
        <v>133</v>
      </c>
      <c r="G37" s="405"/>
      <c r="H37" s="405"/>
      <c r="I37" s="405"/>
      <c r="J37" s="405"/>
      <c r="K37" s="405"/>
      <c r="L37" s="405"/>
      <c r="M37" s="405"/>
      <c r="N37" s="405"/>
      <c r="O37" s="405"/>
      <c r="P37" s="405"/>
      <c r="Q37" s="85"/>
    </row>
    <row r="38" spans="1:17">
      <c r="A38" s="98"/>
      <c r="B38" s="120"/>
      <c r="C38" s="121"/>
      <c r="D38" s="101"/>
      <c r="E38" s="101"/>
      <c r="F38" s="407"/>
      <c r="G38" s="407"/>
      <c r="H38" s="407"/>
      <c r="I38" s="407"/>
      <c r="J38" s="407"/>
      <c r="K38" s="407"/>
      <c r="L38" s="407"/>
      <c r="M38" s="407"/>
      <c r="N38" s="407"/>
      <c r="O38" s="407"/>
      <c r="P38" s="407"/>
      <c r="Q38" s="85"/>
    </row>
    <row r="39" spans="1:17" ht="15" customHeight="1">
      <c r="A39" s="112" t="s">
        <v>131</v>
      </c>
      <c r="B39" s="91" t="s">
        <v>2</v>
      </c>
      <c r="C39" s="115"/>
      <c r="D39" s="115"/>
      <c r="E39" s="115"/>
      <c r="F39" s="404" t="s">
        <v>177</v>
      </c>
      <c r="G39" s="405"/>
      <c r="H39" s="405"/>
      <c r="I39" s="405"/>
      <c r="J39" s="405"/>
      <c r="K39" s="405"/>
      <c r="L39" s="405"/>
      <c r="M39" s="405"/>
      <c r="N39" s="405"/>
      <c r="O39" s="405"/>
      <c r="P39" s="405"/>
      <c r="Q39" s="85"/>
    </row>
    <row r="40" spans="1:17" ht="44" customHeight="1">
      <c r="A40" s="115">
        <v>1</v>
      </c>
      <c r="B40" s="108">
        <v>2.2000000000000002</v>
      </c>
      <c r="C40" s="109">
        <v>0</v>
      </c>
      <c r="D40" s="115">
        <f>2.2*3500</f>
        <v>7700.0000000000009</v>
      </c>
      <c r="E40" s="115">
        <v>0</v>
      </c>
      <c r="F40" s="401" t="s">
        <v>323</v>
      </c>
      <c r="G40" s="401"/>
      <c r="H40" s="401"/>
      <c r="I40" s="401"/>
      <c r="J40" s="401"/>
      <c r="K40" s="401"/>
      <c r="L40" s="401"/>
      <c r="M40" s="401"/>
      <c r="N40" s="401"/>
      <c r="O40" s="401"/>
      <c r="P40" s="401"/>
      <c r="Q40" s="85"/>
    </row>
    <row r="41" spans="1:17">
      <c r="A41" s="115"/>
      <c r="B41" s="122"/>
      <c r="C41" s="109"/>
      <c r="D41" s="115"/>
      <c r="E41" s="115"/>
      <c r="F41" s="407"/>
      <c r="G41" s="407"/>
      <c r="H41" s="407"/>
      <c r="I41" s="407"/>
      <c r="J41" s="407"/>
      <c r="K41" s="407"/>
      <c r="L41" s="407"/>
      <c r="M41" s="407"/>
      <c r="N41" s="407"/>
      <c r="O41" s="407"/>
      <c r="P41" s="407"/>
      <c r="Q41" s="85"/>
    </row>
    <row r="42" spans="1:17" ht="15" customHeight="1">
      <c r="A42" s="112" t="s">
        <v>147</v>
      </c>
      <c r="B42" s="91" t="s">
        <v>145</v>
      </c>
      <c r="C42" s="115"/>
      <c r="D42" s="115"/>
      <c r="E42" s="115"/>
      <c r="F42" s="404" t="s">
        <v>144</v>
      </c>
      <c r="G42" s="405"/>
      <c r="H42" s="405"/>
      <c r="I42" s="405"/>
      <c r="J42" s="405"/>
      <c r="K42" s="405"/>
      <c r="L42" s="405"/>
      <c r="M42" s="405"/>
      <c r="N42" s="405"/>
      <c r="O42" s="405"/>
      <c r="P42" s="405"/>
      <c r="Q42" s="85"/>
    </row>
    <row r="43" spans="1:17" ht="15" customHeight="1">
      <c r="A43" s="334">
        <v>0</v>
      </c>
      <c r="B43" s="335">
        <v>0</v>
      </c>
      <c r="C43" s="336">
        <v>0</v>
      </c>
      <c r="D43" s="334">
        <v>0</v>
      </c>
      <c r="E43" s="334">
        <v>0</v>
      </c>
      <c r="F43" s="310"/>
      <c r="G43" s="311"/>
      <c r="H43" s="311"/>
      <c r="I43" s="311"/>
      <c r="J43" s="311"/>
      <c r="K43" s="311"/>
      <c r="L43" s="311"/>
      <c r="M43" s="311"/>
      <c r="N43" s="311"/>
      <c r="O43" s="311"/>
      <c r="P43" s="311"/>
      <c r="Q43" s="85"/>
    </row>
    <row r="44" spans="1:17" ht="15" customHeight="1">
      <c r="A44" s="53"/>
      <c r="B44" s="51"/>
      <c r="C44" s="52"/>
      <c r="D44" s="74">
        <f>D13+D18+D23+D27+D30+D33+D36+D38+D40+D43</f>
        <v>28480</v>
      </c>
      <c r="E44" s="74">
        <f>E13+E18+E23+E27+E30+E33+E36+E38+E40+E42</f>
        <v>16120</v>
      </c>
      <c r="F44" s="420" t="s">
        <v>126</v>
      </c>
      <c r="G44" s="368"/>
      <c r="H44" s="368"/>
      <c r="I44" s="368"/>
      <c r="J44" s="22"/>
      <c r="K44" s="22"/>
      <c r="L44" s="22"/>
      <c r="M44" s="22"/>
      <c r="N44" s="22"/>
      <c r="O44" s="22"/>
      <c r="P44" s="22"/>
      <c r="Q44" s="85"/>
    </row>
    <row r="45" spans="1:17" ht="15" customHeight="1">
      <c r="A45" s="123"/>
      <c r="B45" s="99"/>
      <c r="C45" s="100"/>
      <c r="D45" s="98"/>
      <c r="E45" s="98"/>
      <c r="F45" s="310"/>
      <c r="G45" s="315"/>
      <c r="H45" s="315"/>
      <c r="I45" s="315"/>
      <c r="J45" s="85"/>
      <c r="K45" s="85"/>
      <c r="L45" s="85"/>
      <c r="M45" s="85"/>
      <c r="N45" s="85"/>
      <c r="O45" s="85"/>
      <c r="P45" s="85"/>
      <c r="Q45" s="85"/>
    </row>
    <row r="46" spans="1:17" ht="43" customHeight="1">
      <c r="A46" s="337" t="s">
        <v>112</v>
      </c>
      <c r="B46" s="338"/>
      <c r="C46" s="339"/>
      <c r="D46" s="340"/>
      <c r="E46" s="340"/>
      <c r="F46" s="417" t="s">
        <v>92</v>
      </c>
      <c r="G46" s="418"/>
      <c r="H46" s="418"/>
      <c r="I46" s="418"/>
      <c r="J46" s="418"/>
      <c r="K46" s="418"/>
      <c r="L46" s="418"/>
      <c r="M46" s="418"/>
      <c r="N46" s="418"/>
      <c r="O46" s="418"/>
      <c r="P46" s="418"/>
      <c r="Q46" s="85"/>
    </row>
    <row r="47" spans="1:17" ht="47" customHeight="1">
      <c r="B47" s="93"/>
      <c r="C47" s="94"/>
      <c r="D47" s="115">
        <v>3500</v>
      </c>
      <c r="E47" s="115">
        <v>1750</v>
      </c>
      <c r="F47" s="401" t="s">
        <v>43</v>
      </c>
      <c r="G47" s="401"/>
      <c r="H47" s="401"/>
      <c r="I47" s="401"/>
      <c r="J47" s="401"/>
      <c r="K47" s="401"/>
      <c r="L47" s="401"/>
      <c r="M47" s="401"/>
      <c r="N47" s="401"/>
      <c r="O47" s="401"/>
      <c r="P47" s="401"/>
      <c r="Q47" s="85"/>
    </row>
    <row r="48" spans="1:17" ht="30" customHeight="1">
      <c r="A48" s="121"/>
      <c r="B48" s="124">
        <f>B18+B13+B27+B30+B33+B36+B40+B43</f>
        <v>8</v>
      </c>
      <c r="C48" s="124">
        <f>C18+C13+C27+C30+C33+C36+C40+C43</f>
        <v>3.2</v>
      </c>
      <c r="D48" s="98">
        <f>D18+D13+D27+D30+D33+D36+D40+D43+D47</f>
        <v>31980</v>
      </c>
      <c r="E48" s="98">
        <f>E18+E13+E27+E30+E33+E36+E40+E43+E47</f>
        <v>17870</v>
      </c>
      <c r="F48" s="404" t="s">
        <v>1</v>
      </c>
      <c r="G48" s="408"/>
      <c r="H48" s="408"/>
      <c r="I48" s="408"/>
      <c r="J48" s="311"/>
      <c r="K48" s="311"/>
      <c r="L48" s="311"/>
      <c r="M48" s="311"/>
      <c r="N48" s="311"/>
      <c r="O48" s="311"/>
      <c r="P48" s="311"/>
      <c r="Q48" s="85"/>
    </row>
    <row r="49" spans="1:19" ht="90" customHeight="1">
      <c r="A49" s="341" t="s">
        <v>151</v>
      </c>
      <c r="B49" s="342"/>
      <c r="C49" s="340"/>
      <c r="D49" s="340"/>
      <c r="E49" s="340"/>
      <c r="F49" s="417" t="s">
        <v>317</v>
      </c>
      <c r="G49" s="418"/>
      <c r="H49" s="418"/>
      <c r="I49" s="418"/>
      <c r="J49" s="418"/>
      <c r="K49" s="418"/>
      <c r="L49" s="418"/>
      <c r="M49" s="418"/>
      <c r="N49" s="418"/>
      <c r="O49" s="418"/>
      <c r="P49" s="418"/>
      <c r="Q49" s="85"/>
    </row>
    <row r="50" spans="1:19" ht="102" customHeight="1">
      <c r="A50" s="125"/>
      <c r="B50" s="125"/>
      <c r="C50" s="125"/>
      <c r="D50" s="126"/>
      <c r="E50" s="126">
        <v>5001</v>
      </c>
      <c r="F50" s="401" t="s">
        <v>281</v>
      </c>
      <c r="G50" s="401"/>
      <c r="H50" s="401"/>
      <c r="I50" s="401"/>
      <c r="J50" s="401"/>
      <c r="K50" s="401"/>
      <c r="L50" s="401"/>
      <c r="M50" s="401"/>
      <c r="N50" s="401"/>
      <c r="O50" s="401"/>
      <c r="P50" s="401"/>
      <c r="Q50" s="85"/>
    </row>
    <row r="51" spans="1:19" hidden="1">
      <c r="A51" s="125"/>
      <c r="B51" s="125"/>
      <c r="C51" s="125"/>
      <c r="D51" s="115"/>
      <c r="E51" s="115"/>
      <c r="F51" s="401"/>
      <c r="G51" s="401"/>
      <c r="H51" s="401"/>
      <c r="I51" s="401"/>
      <c r="J51" s="401"/>
      <c r="K51" s="401"/>
      <c r="L51" s="401"/>
      <c r="M51" s="401"/>
      <c r="N51" s="401"/>
      <c r="O51" s="401"/>
      <c r="P51" s="401"/>
      <c r="Q51" s="85"/>
    </row>
    <row r="52" spans="1:19" ht="3" customHeight="1">
      <c r="A52" s="125"/>
      <c r="B52" s="125"/>
      <c r="C52" s="125"/>
      <c r="D52" s="115"/>
      <c r="E52" s="115"/>
      <c r="F52" s="401"/>
      <c r="G52" s="401"/>
      <c r="H52" s="401"/>
      <c r="I52" s="401"/>
      <c r="J52" s="401"/>
      <c r="K52" s="401"/>
      <c r="L52" s="401"/>
      <c r="M52" s="401"/>
      <c r="N52" s="401"/>
      <c r="O52" s="401"/>
      <c r="P52" s="401"/>
      <c r="Q52" s="85"/>
    </row>
    <row r="53" spans="1:19" ht="19" customHeight="1">
      <c r="A53" s="125"/>
      <c r="B53" s="125"/>
      <c r="C53" s="125"/>
      <c r="D53" s="101">
        <f>SUM(D50:D52)</f>
        <v>0</v>
      </c>
      <c r="E53" s="101">
        <f>SUM(E50:E52)</f>
        <v>5001</v>
      </c>
      <c r="F53" s="404" t="s">
        <v>49</v>
      </c>
      <c r="G53" s="405"/>
      <c r="H53" s="405"/>
      <c r="I53" s="405"/>
      <c r="J53" s="405"/>
      <c r="K53" s="405"/>
      <c r="L53" s="405"/>
      <c r="M53" s="405"/>
      <c r="N53" s="405"/>
      <c r="O53" s="405"/>
      <c r="P53" s="405"/>
      <c r="Q53" s="92"/>
      <c r="R53" s="92"/>
      <c r="S53" s="92"/>
    </row>
    <row r="54" spans="1:19" ht="23" hidden="1" customHeight="1">
      <c r="F54" s="404"/>
      <c r="G54" s="405"/>
      <c r="H54" s="405"/>
      <c r="I54" s="405"/>
      <c r="J54" s="405"/>
      <c r="K54" s="405"/>
      <c r="L54" s="405"/>
      <c r="M54" s="405"/>
      <c r="N54" s="405"/>
      <c r="O54" s="405"/>
      <c r="P54" s="405"/>
      <c r="Q54" s="92"/>
      <c r="R54" s="92"/>
      <c r="S54" s="92"/>
    </row>
    <row r="55" spans="1:19" ht="91" customHeight="1">
      <c r="A55" s="341" t="s">
        <v>262</v>
      </c>
      <c r="B55" s="341"/>
      <c r="C55" s="341"/>
      <c r="D55" s="341"/>
      <c r="E55" s="341"/>
      <c r="F55" s="399" t="s">
        <v>287</v>
      </c>
      <c r="G55" s="399"/>
      <c r="H55" s="399"/>
      <c r="I55" s="399"/>
      <c r="J55" s="399"/>
      <c r="K55" s="399"/>
      <c r="L55" s="399"/>
      <c r="M55" s="399"/>
      <c r="N55" s="399"/>
      <c r="O55" s="399"/>
      <c r="P55" s="399"/>
    </row>
    <row r="56" spans="1:19" ht="19" customHeight="1">
      <c r="A56" s="125"/>
      <c r="B56" s="125"/>
      <c r="C56" s="125"/>
      <c r="D56" s="115">
        <v>800</v>
      </c>
      <c r="E56" s="115"/>
      <c r="F56" s="401" t="s">
        <v>44</v>
      </c>
      <c r="G56" s="401"/>
      <c r="H56" s="401"/>
      <c r="I56" s="401"/>
      <c r="J56" s="401"/>
      <c r="K56" s="401"/>
      <c r="L56" s="401"/>
      <c r="M56" s="401"/>
      <c r="N56" s="401"/>
      <c r="O56" s="401"/>
      <c r="P56" s="401"/>
    </row>
    <row r="57" spans="1:19" ht="28" customHeight="1">
      <c r="A57" s="125"/>
      <c r="B57" s="125"/>
      <c r="C57" s="125"/>
      <c r="D57" s="115">
        <v>1000</v>
      </c>
      <c r="E57" s="115"/>
      <c r="F57" s="400" t="s">
        <v>261</v>
      </c>
      <c r="G57" s="400"/>
      <c r="H57" s="400"/>
      <c r="I57" s="400"/>
      <c r="J57" s="400"/>
      <c r="K57" s="400"/>
      <c r="L57" s="400"/>
      <c r="M57" s="400"/>
      <c r="N57" s="400"/>
      <c r="O57" s="400"/>
      <c r="P57" s="400"/>
    </row>
    <row r="58" spans="1:19" ht="15" customHeight="1">
      <c r="A58" s="125"/>
      <c r="B58" s="125"/>
      <c r="C58" s="125"/>
      <c r="E58" s="115"/>
    </row>
    <row r="59" spans="1:19" ht="14" customHeight="1">
      <c r="A59" s="125"/>
      <c r="B59" s="125"/>
      <c r="C59" s="125"/>
      <c r="D59" s="115"/>
      <c r="E59" s="115"/>
      <c r="F59" s="400"/>
      <c r="G59" s="400"/>
      <c r="H59" s="400"/>
      <c r="I59" s="400"/>
      <c r="J59" s="400"/>
      <c r="K59" s="400"/>
      <c r="L59" s="400"/>
      <c r="M59" s="400"/>
      <c r="N59" s="400"/>
      <c r="O59" s="400"/>
      <c r="P59" s="400"/>
    </row>
    <row r="60" spans="1:19" ht="32" customHeight="1">
      <c r="A60" s="125"/>
      <c r="B60" s="125"/>
      <c r="C60" s="125"/>
      <c r="D60" s="115"/>
      <c r="E60" s="115"/>
      <c r="F60" s="401"/>
      <c r="G60" s="401"/>
      <c r="H60" s="401"/>
      <c r="I60" s="401"/>
      <c r="J60" s="401"/>
      <c r="K60" s="401"/>
      <c r="L60" s="401"/>
      <c r="M60" s="401"/>
      <c r="N60" s="401"/>
      <c r="O60" s="401"/>
      <c r="P60" s="401"/>
    </row>
    <row r="61" spans="1:19" ht="16" customHeight="1">
      <c r="A61" s="125"/>
      <c r="B61" s="125"/>
      <c r="C61" s="125"/>
      <c r="D61" s="101">
        <f>SUM(D56:D60)</f>
        <v>1800</v>
      </c>
      <c r="E61" s="101">
        <f>SUM(E56:E60)</f>
        <v>0</v>
      </c>
      <c r="F61" s="404" t="s">
        <v>318</v>
      </c>
      <c r="G61" s="405"/>
      <c r="H61" s="405"/>
      <c r="I61" s="405"/>
      <c r="J61" s="405"/>
      <c r="K61" s="405"/>
      <c r="L61" s="405"/>
      <c r="M61" s="405"/>
      <c r="N61" s="405"/>
      <c r="O61" s="405"/>
      <c r="P61" s="405"/>
    </row>
    <row r="62" spans="1:19" ht="161" customHeight="1">
      <c r="A62" s="324"/>
      <c r="B62" s="341"/>
      <c r="C62" s="341"/>
      <c r="D62" s="341"/>
      <c r="E62" s="341"/>
      <c r="F62" s="399" t="s">
        <v>265</v>
      </c>
      <c r="G62" s="399"/>
      <c r="H62" s="399"/>
      <c r="I62" s="399"/>
      <c r="J62" s="399"/>
      <c r="K62" s="399"/>
      <c r="L62" s="399"/>
      <c r="M62" s="399"/>
      <c r="N62" s="399"/>
      <c r="O62" s="399"/>
      <c r="P62" s="399"/>
    </row>
    <row r="63" spans="1:19" ht="32" customHeight="1">
      <c r="A63" s="341" t="s">
        <v>130</v>
      </c>
      <c r="B63" s="341"/>
      <c r="C63" s="341"/>
      <c r="D63" s="341"/>
      <c r="E63" s="341"/>
      <c r="F63" s="409" t="s">
        <v>172</v>
      </c>
      <c r="G63" s="409"/>
      <c r="H63" s="409"/>
      <c r="I63" s="409"/>
      <c r="J63" s="409"/>
      <c r="K63" s="409"/>
      <c r="L63" s="409"/>
      <c r="M63" s="409"/>
      <c r="N63" s="409"/>
      <c r="O63" s="409"/>
      <c r="P63" s="409"/>
    </row>
    <row r="64" spans="1:19" ht="27" customHeight="1">
      <c r="A64" s="125"/>
      <c r="B64" s="127"/>
      <c r="C64" s="128"/>
      <c r="D64" s="115">
        <v>2000</v>
      </c>
      <c r="E64" s="115"/>
      <c r="F64" s="401" t="s">
        <v>266</v>
      </c>
      <c r="G64" s="401"/>
      <c r="H64" s="401"/>
      <c r="I64" s="401"/>
      <c r="J64" s="401"/>
      <c r="K64" s="401"/>
      <c r="L64" s="401"/>
      <c r="M64" s="401"/>
      <c r="N64" s="401"/>
      <c r="O64" s="401"/>
      <c r="P64" s="401"/>
    </row>
    <row r="65" spans="1:16" ht="30" customHeight="1">
      <c r="A65" s="125"/>
      <c r="B65" s="127"/>
      <c r="C65" s="128"/>
      <c r="D65" s="115">
        <v>1621</v>
      </c>
      <c r="E65" s="115"/>
      <c r="F65" s="400" t="s">
        <v>267</v>
      </c>
      <c r="G65" s="400"/>
      <c r="H65" s="400"/>
      <c r="I65" s="400"/>
      <c r="J65" s="400"/>
      <c r="K65" s="400"/>
      <c r="L65" s="400"/>
      <c r="M65" s="400"/>
      <c r="N65" s="400"/>
      <c r="O65" s="400"/>
      <c r="P65" s="400"/>
    </row>
    <row r="66" spans="1:16" ht="25" hidden="1" customHeight="1">
      <c r="A66" s="125"/>
      <c r="B66" s="127"/>
      <c r="C66" s="128"/>
      <c r="D66" s="115"/>
      <c r="E66" s="115"/>
      <c r="F66" s="400"/>
      <c r="G66" s="400"/>
      <c r="H66" s="400"/>
      <c r="I66" s="400"/>
      <c r="J66" s="400"/>
      <c r="K66" s="400"/>
      <c r="L66" s="400"/>
      <c r="M66" s="400"/>
      <c r="N66" s="400"/>
      <c r="O66" s="400"/>
      <c r="P66" s="400"/>
    </row>
    <row r="67" spans="1:16" ht="20" customHeight="1">
      <c r="A67" s="129"/>
      <c r="B67" s="130"/>
      <c r="C67" s="131"/>
      <c r="D67" s="101">
        <f>SUM(D64:D66)</f>
        <v>3621</v>
      </c>
      <c r="E67" s="101">
        <f>SUM(E64:E66)</f>
        <v>0</v>
      </c>
      <c r="F67" s="404" t="s">
        <v>7</v>
      </c>
      <c r="G67" s="405"/>
      <c r="H67" s="405"/>
      <c r="I67" s="405"/>
      <c r="J67" s="405"/>
      <c r="K67" s="405"/>
      <c r="L67" s="405"/>
      <c r="M67" s="405"/>
      <c r="N67" s="405"/>
      <c r="O67" s="405"/>
      <c r="P67" s="405"/>
    </row>
    <row r="68" spans="1:16" ht="17" customHeight="1">
      <c r="A68" s="91" t="s">
        <v>173</v>
      </c>
      <c r="F68" s="402" t="s">
        <v>52</v>
      </c>
      <c r="G68" s="402"/>
      <c r="H68" s="402"/>
      <c r="I68" s="402"/>
      <c r="J68" s="402"/>
      <c r="K68" s="402"/>
      <c r="L68" s="402"/>
      <c r="M68" s="402"/>
      <c r="N68" s="402"/>
      <c r="O68" s="402"/>
      <c r="P68" s="402"/>
    </row>
    <row r="69" spans="1:16" ht="40" customHeight="1">
      <c r="A69" s="125"/>
      <c r="B69" s="125"/>
      <c r="C69" s="125"/>
      <c r="D69" s="115"/>
      <c r="E69" s="115"/>
      <c r="F69" s="400"/>
      <c r="G69" s="400"/>
      <c r="H69" s="400"/>
      <c r="I69" s="400"/>
      <c r="J69" s="400"/>
      <c r="K69" s="400"/>
      <c r="L69" s="400"/>
      <c r="M69" s="400"/>
      <c r="N69" s="400"/>
      <c r="O69" s="400"/>
      <c r="P69" s="400"/>
    </row>
    <row r="70" spans="1:16" ht="2" customHeight="1">
      <c r="A70" s="125"/>
      <c r="B70" s="125"/>
      <c r="C70" s="125"/>
      <c r="D70" s="115"/>
      <c r="E70" s="115"/>
      <c r="F70" s="400"/>
      <c r="G70" s="400"/>
      <c r="H70" s="400"/>
      <c r="I70" s="400"/>
      <c r="J70" s="400"/>
      <c r="K70" s="400"/>
      <c r="L70" s="400"/>
      <c r="M70" s="400"/>
      <c r="N70" s="400"/>
      <c r="O70" s="400"/>
      <c r="P70" s="400"/>
    </row>
    <row r="71" spans="1:16" ht="19" customHeight="1">
      <c r="A71" s="129"/>
      <c r="B71" s="129"/>
      <c r="C71" s="129"/>
      <c r="D71" s="101">
        <f>SUM(D69:D70)</f>
        <v>0</v>
      </c>
      <c r="E71" s="101">
        <f>SUM(E69:E70)</f>
        <v>0</v>
      </c>
      <c r="F71" s="404" t="s">
        <v>102</v>
      </c>
      <c r="G71" s="405"/>
      <c r="H71" s="405"/>
      <c r="I71" s="405"/>
      <c r="J71" s="405"/>
      <c r="K71" s="405"/>
      <c r="L71" s="405"/>
      <c r="M71" s="405"/>
      <c r="N71" s="405"/>
      <c r="O71" s="405"/>
      <c r="P71" s="405"/>
    </row>
    <row r="72" spans="1:16" ht="64" customHeight="1">
      <c r="A72" s="341" t="s">
        <v>174</v>
      </c>
      <c r="B72" s="341"/>
      <c r="C72" s="341"/>
      <c r="D72" s="341"/>
      <c r="E72" s="341"/>
      <c r="F72" s="395" t="s">
        <v>307</v>
      </c>
      <c r="G72" s="395"/>
      <c r="H72" s="395"/>
      <c r="I72" s="395"/>
      <c r="J72" s="395"/>
      <c r="K72" s="395"/>
      <c r="L72" s="395"/>
      <c r="M72" s="395"/>
      <c r="N72" s="395"/>
      <c r="O72" s="395"/>
      <c r="P72" s="395"/>
    </row>
    <row r="73" spans="1:16" ht="19" customHeight="1">
      <c r="A73" s="125"/>
      <c r="B73" s="125"/>
      <c r="C73" s="125"/>
      <c r="D73" s="101">
        <v>500</v>
      </c>
      <c r="E73" s="101"/>
      <c r="F73" s="400" t="s">
        <v>143</v>
      </c>
      <c r="G73" s="400"/>
      <c r="H73" s="400"/>
      <c r="I73" s="400"/>
      <c r="J73" s="400"/>
      <c r="K73" s="400"/>
      <c r="L73" s="400"/>
      <c r="M73" s="400"/>
      <c r="N73" s="400"/>
      <c r="O73" s="400"/>
      <c r="P73" s="400"/>
    </row>
    <row r="74" spans="1:16" ht="102" customHeight="1">
      <c r="A74" s="341" t="s">
        <v>138</v>
      </c>
      <c r="B74" s="324"/>
      <c r="C74" s="324"/>
      <c r="D74" s="324"/>
      <c r="E74" s="324"/>
      <c r="F74" s="395" t="s">
        <v>308</v>
      </c>
      <c r="G74" s="395"/>
      <c r="H74" s="395"/>
      <c r="I74" s="395"/>
      <c r="J74" s="395"/>
      <c r="K74" s="395"/>
      <c r="L74" s="395"/>
      <c r="M74" s="395"/>
      <c r="N74" s="395"/>
      <c r="O74" s="395"/>
      <c r="P74" s="395"/>
    </row>
    <row r="75" spans="1:16" hidden="1">
      <c r="A75" s="125"/>
      <c r="B75" s="125"/>
      <c r="C75" s="125"/>
      <c r="D75" s="126"/>
      <c r="E75" s="126"/>
      <c r="F75" s="400"/>
      <c r="G75" s="400"/>
      <c r="H75" s="400"/>
      <c r="I75" s="400"/>
      <c r="J75" s="400"/>
      <c r="K75" s="400"/>
      <c r="L75" s="400"/>
      <c r="M75" s="400"/>
      <c r="N75" s="400"/>
      <c r="O75" s="400"/>
      <c r="P75" s="400"/>
    </row>
    <row r="76" spans="1:16" ht="42" customHeight="1">
      <c r="A76" s="125"/>
      <c r="B76" s="125"/>
      <c r="C76" s="125"/>
      <c r="D76" s="97">
        <v>350</v>
      </c>
      <c r="E76" s="97"/>
      <c r="F76" s="401" t="s">
        <v>282</v>
      </c>
      <c r="G76" s="401"/>
      <c r="H76" s="401"/>
      <c r="I76" s="401"/>
      <c r="J76" s="401"/>
      <c r="K76" s="401"/>
      <c r="L76" s="401"/>
      <c r="M76" s="401"/>
      <c r="N76" s="401"/>
      <c r="O76" s="401"/>
      <c r="P76" s="401"/>
    </row>
    <row r="77" spans="1:16" ht="15" customHeight="1">
      <c r="A77" s="125"/>
      <c r="B77" s="125"/>
      <c r="C77" s="125"/>
      <c r="D77" s="97">
        <v>450</v>
      </c>
      <c r="E77" s="97"/>
      <c r="F77" s="400" t="s">
        <v>50</v>
      </c>
      <c r="G77" s="400"/>
      <c r="H77" s="400"/>
      <c r="I77" s="400"/>
      <c r="J77" s="400"/>
      <c r="K77" s="400"/>
      <c r="L77" s="400"/>
      <c r="M77" s="400"/>
      <c r="N77" s="400"/>
      <c r="O77" s="400"/>
      <c r="P77" s="400"/>
    </row>
    <row r="78" spans="1:16" hidden="1">
      <c r="A78" s="125"/>
      <c r="B78" s="125"/>
      <c r="C78" s="125"/>
      <c r="D78" s="97"/>
      <c r="E78" s="97"/>
      <c r="F78" s="400"/>
      <c r="G78" s="400"/>
      <c r="H78" s="400"/>
      <c r="I78" s="400"/>
      <c r="J78" s="400"/>
      <c r="K78" s="400"/>
      <c r="L78" s="400"/>
      <c r="M78" s="400"/>
      <c r="N78" s="400"/>
      <c r="O78" s="400"/>
      <c r="P78" s="400"/>
    </row>
    <row r="79" spans="1:16" hidden="1">
      <c r="A79" s="125"/>
      <c r="B79" s="125"/>
      <c r="C79" s="125"/>
      <c r="D79" s="97"/>
      <c r="E79" s="97"/>
      <c r="F79" s="400"/>
      <c r="G79" s="400"/>
      <c r="H79" s="400"/>
      <c r="I79" s="400"/>
      <c r="J79" s="400"/>
      <c r="K79" s="400"/>
      <c r="L79" s="400"/>
      <c r="M79" s="400"/>
      <c r="N79" s="400"/>
      <c r="O79" s="400"/>
      <c r="P79" s="400"/>
    </row>
    <row r="80" spans="1:16" hidden="1">
      <c r="A80" s="125"/>
      <c r="B80" s="125"/>
      <c r="C80" s="125"/>
      <c r="D80" s="97"/>
      <c r="E80" s="97"/>
      <c r="F80" s="400"/>
      <c r="G80" s="400"/>
      <c r="H80" s="400"/>
      <c r="I80" s="400"/>
      <c r="J80" s="400"/>
      <c r="K80" s="400"/>
      <c r="L80" s="400"/>
      <c r="M80" s="400"/>
      <c r="N80" s="400"/>
      <c r="O80" s="400"/>
      <c r="P80" s="400"/>
    </row>
    <row r="81" spans="1:16" ht="14" customHeight="1">
      <c r="A81" s="91" t="s">
        <v>122</v>
      </c>
      <c r="D81" s="101"/>
      <c r="E81" s="101"/>
      <c r="F81" s="403" t="s">
        <v>38</v>
      </c>
      <c r="G81" s="403"/>
      <c r="H81" s="403"/>
      <c r="I81" s="403"/>
      <c r="J81" s="403"/>
      <c r="K81" s="403"/>
      <c r="L81" s="403"/>
      <c r="M81" s="403"/>
      <c r="N81" s="403"/>
      <c r="O81" s="403"/>
      <c r="P81" s="403"/>
    </row>
    <row r="82" spans="1:16" ht="15" customHeight="1">
      <c r="A82" s="91" t="s">
        <v>123</v>
      </c>
      <c r="B82" s="91"/>
      <c r="C82" s="91"/>
      <c r="D82" s="101"/>
      <c r="E82" s="101"/>
      <c r="F82" s="403" t="s">
        <v>175</v>
      </c>
      <c r="G82" s="403"/>
      <c r="H82" s="403"/>
      <c r="I82" s="403"/>
      <c r="J82" s="403"/>
      <c r="K82" s="403"/>
      <c r="L82" s="403"/>
      <c r="M82" s="403"/>
      <c r="N82" s="403"/>
      <c r="O82" s="403"/>
      <c r="P82" s="403"/>
    </row>
    <row r="83" spans="1:16" ht="26" customHeight="1">
      <c r="A83" s="132" t="s">
        <v>68</v>
      </c>
      <c r="B83" s="133"/>
      <c r="C83" s="133"/>
      <c r="D83" s="133">
        <f>D82+D81+D77+D76+D73+D71+D67+D61+D53+D48</f>
        <v>38701</v>
      </c>
      <c r="E83" s="133">
        <f>E82+E81+E77+E76+E73+E71+E67+E61+E53+E48</f>
        <v>22871</v>
      </c>
      <c r="F83" s="309"/>
      <c r="G83" s="309"/>
      <c r="H83" s="309"/>
      <c r="I83" s="309"/>
      <c r="J83" s="309"/>
      <c r="K83" s="309"/>
      <c r="L83" s="309"/>
      <c r="M83" s="309"/>
      <c r="N83" s="309"/>
      <c r="O83" s="309"/>
      <c r="P83" s="309"/>
    </row>
    <row r="84" spans="1:16" ht="23" customHeight="1">
      <c r="A84" s="341" t="s">
        <v>319</v>
      </c>
      <c r="B84" s="341"/>
      <c r="C84" s="341"/>
      <c r="D84" s="341"/>
      <c r="E84" s="341"/>
      <c r="F84" s="343" t="s">
        <v>320</v>
      </c>
      <c r="G84" s="344"/>
      <c r="H84" s="344"/>
      <c r="I84" s="344"/>
      <c r="J84" s="344"/>
      <c r="K84" s="345"/>
      <c r="L84" s="345"/>
      <c r="M84" s="345"/>
      <c r="N84" s="345"/>
      <c r="O84" s="345"/>
      <c r="P84" s="345"/>
    </row>
    <row r="85" spans="1:16" ht="29" customHeight="1">
      <c r="A85" s="112" t="s">
        <v>3</v>
      </c>
      <c r="B85" s="134">
        <f>D83-D81</f>
        <v>38701</v>
      </c>
      <c r="C85" s="135">
        <f>E83</f>
        <v>22871</v>
      </c>
      <c r="D85" s="141">
        <f>ROUND(B85*B86,0)</f>
        <v>20125</v>
      </c>
      <c r="E85" s="141">
        <f>ROUND(C85*C86,0)</f>
        <v>11893</v>
      </c>
      <c r="F85" s="398" t="s">
        <v>148</v>
      </c>
      <c r="G85" s="398"/>
      <c r="H85" s="398"/>
      <c r="I85" s="398"/>
      <c r="J85" s="398"/>
      <c r="K85" s="398"/>
      <c r="L85" s="398"/>
      <c r="M85" s="398"/>
      <c r="N85" s="398"/>
      <c r="O85" s="398"/>
      <c r="P85" s="398"/>
    </row>
    <row r="86" spans="1:16" ht="18" customHeight="1">
      <c r="A86" s="112" t="s">
        <v>124</v>
      </c>
      <c r="B86" s="136">
        <v>0.52</v>
      </c>
      <c r="C86" s="137">
        <v>0.52</v>
      </c>
      <c r="D86" s="91"/>
      <c r="E86" s="91"/>
      <c r="F86" s="138" t="s">
        <v>101</v>
      </c>
      <c r="G86" s="139" t="s">
        <v>9</v>
      </c>
      <c r="H86" s="403" t="s">
        <v>176</v>
      </c>
      <c r="I86" s="403"/>
      <c r="J86" s="91" t="s">
        <v>37</v>
      </c>
      <c r="M86" s="309"/>
      <c r="N86" s="309"/>
      <c r="O86" s="309"/>
      <c r="P86" s="309"/>
    </row>
    <row r="87" spans="1:16">
      <c r="B87" s="91"/>
      <c r="C87" s="91"/>
      <c r="D87" s="101">
        <f>SUM(D85:D86)</f>
        <v>20125</v>
      </c>
      <c r="E87" s="101">
        <f>SUM(E85:E86)</f>
        <v>11893</v>
      </c>
      <c r="F87" s="112" t="s">
        <v>99</v>
      </c>
      <c r="G87" s="309"/>
      <c r="H87" s="309"/>
      <c r="I87" s="309"/>
      <c r="J87" s="309"/>
      <c r="K87" s="309"/>
      <c r="L87" s="309"/>
      <c r="M87" s="309"/>
      <c r="N87" s="309"/>
      <c r="O87" s="309"/>
      <c r="P87" s="309"/>
    </row>
    <row r="88" spans="1:16">
      <c r="A88" s="140" t="s">
        <v>71</v>
      </c>
      <c r="B88" s="140"/>
      <c r="C88" s="140"/>
      <c r="D88" s="133">
        <f>D83+D87</f>
        <v>58826</v>
      </c>
      <c r="E88" s="133">
        <f>E83+E87</f>
        <v>34764</v>
      </c>
      <c r="F88" s="309"/>
      <c r="G88" s="309"/>
      <c r="H88" s="309"/>
      <c r="I88" s="309"/>
      <c r="J88" s="309"/>
      <c r="K88" s="309"/>
      <c r="L88" s="309"/>
      <c r="M88" s="309"/>
      <c r="N88" s="309"/>
      <c r="O88" s="309"/>
      <c r="P88" s="309"/>
    </row>
    <row r="89" spans="1:16" ht="181" customHeight="1">
      <c r="A89" s="341" t="s">
        <v>72</v>
      </c>
      <c r="B89" s="341"/>
      <c r="C89" s="341"/>
      <c r="D89" s="341"/>
      <c r="E89" s="341"/>
      <c r="F89" s="395" t="s">
        <v>326</v>
      </c>
      <c r="G89" s="395"/>
      <c r="H89" s="395"/>
      <c r="I89" s="395"/>
      <c r="J89" s="395"/>
      <c r="K89" s="396"/>
      <c r="L89" s="396"/>
      <c r="M89" s="396"/>
      <c r="N89" s="396"/>
      <c r="O89" s="396"/>
      <c r="P89" s="396"/>
    </row>
    <row r="90" spans="1:16" ht="31" customHeight="1">
      <c r="A90" s="423" t="s">
        <v>191</v>
      </c>
      <c r="B90" s="423"/>
      <c r="C90" s="92">
        <v>0</v>
      </c>
      <c r="D90" s="101"/>
      <c r="E90" s="101"/>
      <c r="F90" s="401"/>
      <c r="G90" s="401"/>
      <c r="H90" s="401"/>
      <c r="I90" s="401"/>
      <c r="J90" s="401"/>
      <c r="K90" s="401"/>
      <c r="L90" s="401"/>
      <c r="M90" s="401"/>
      <c r="N90" s="401"/>
      <c r="O90" s="401"/>
      <c r="P90" s="401"/>
    </row>
    <row r="91" spans="1:16">
      <c r="A91" s="140" t="s">
        <v>125</v>
      </c>
      <c r="B91" s="89"/>
      <c r="C91" s="89"/>
      <c r="D91" s="133">
        <f>D88+D90</f>
        <v>58826</v>
      </c>
      <c r="E91" s="133">
        <f>E88+E90</f>
        <v>34764</v>
      </c>
    </row>
    <row r="92" spans="1:16" ht="16" customHeight="1">
      <c r="A92" s="91" t="s">
        <v>45</v>
      </c>
      <c r="E92" s="141">
        <f>D91+E91</f>
        <v>93590</v>
      </c>
    </row>
    <row r="93" spans="1:16">
      <c r="A93" s="91" t="s">
        <v>46</v>
      </c>
      <c r="E93" s="142">
        <f>E91/D91</f>
        <v>0.59096317954645905</v>
      </c>
    </row>
  </sheetData>
  <mergeCells count="77">
    <mergeCell ref="F42:P42"/>
    <mergeCell ref="F44:I44"/>
    <mergeCell ref="J3:P3"/>
    <mergeCell ref="L4:N4"/>
    <mergeCell ref="A90:B90"/>
    <mergeCell ref="F90:P90"/>
    <mergeCell ref="F40:P40"/>
    <mergeCell ref="F41:P41"/>
    <mergeCell ref="F46:P46"/>
    <mergeCell ref="F13:J13"/>
    <mergeCell ref="F17:P17"/>
    <mergeCell ref="F35:P35"/>
    <mergeCell ref="F16:P16"/>
    <mergeCell ref="F29:P29"/>
    <mergeCell ref="F20:P20"/>
    <mergeCell ref="F24:P24"/>
    <mergeCell ref="U1:AA1"/>
    <mergeCell ref="W2:Y2"/>
    <mergeCell ref="F15:P15"/>
    <mergeCell ref="H86:I86"/>
    <mergeCell ref="B7:C7"/>
    <mergeCell ref="B37:C37"/>
    <mergeCell ref="F47:P47"/>
    <mergeCell ref="F49:P49"/>
    <mergeCell ref="F70:P70"/>
    <mergeCell ref="F74:P74"/>
    <mergeCell ref="D7:E7"/>
    <mergeCell ref="F11:P11"/>
    <mergeCell ref="F10:P10"/>
    <mergeCell ref="F12:P12"/>
    <mergeCell ref="F9:P9"/>
    <mergeCell ref="F50:P50"/>
    <mergeCell ref="F48:I48"/>
    <mergeCell ref="F69:P69"/>
    <mergeCell ref="F51:P51"/>
    <mergeCell ref="F52:P52"/>
    <mergeCell ref="F53:P53"/>
    <mergeCell ref="F67:P67"/>
    <mergeCell ref="F65:P65"/>
    <mergeCell ref="F56:P56"/>
    <mergeCell ref="F54:P54"/>
    <mergeCell ref="F63:P63"/>
    <mergeCell ref="F28:P28"/>
    <mergeCell ref="F25:P25"/>
    <mergeCell ref="F31:P31"/>
    <mergeCell ref="F18:G18"/>
    <mergeCell ref="F39:P39"/>
    <mergeCell ref="F37:P37"/>
    <mergeCell ref="F38:P38"/>
    <mergeCell ref="F22:P22"/>
    <mergeCell ref="F21:P21"/>
    <mergeCell ref="F26:P26"/>
    <mergeCell ref="F32:P32"/>
    <mergeCell ref="F34:P34"/>
    <mergeCell ref="F75:P75"/>
    <mergeCell ref="F73:P73"/>
    <mergeCell ref="F59:P59"/>
    <mergeCell ref="F72:P72"/>
    <mergeCell ref="F71:P71"/>
    <mergeCell ref="F61:P61"/>
    <mergeCell ref="F62:P62"/>
    <mergeCell ref="F89:P89"/>
    <mergeCell ref="A6:P6"/>
    <mergeCell ref="F85:P85"/>
    <mergeCell ref="F55:P55"/>
    <mergeCell ref="F77:P77"/>
    <mergeCell ref="F78:P78"/>
    <mergeCell ref="F79:P79"/>
    <mergeCell ref="F80:P80"/>
    <mergeCell ref="F76:P76"/>
    <mergeCell ref="F57:P57"/>
    <mergeCell ref="F68:P68"/>
    <mergeCell ref="F81:P81"/>
    <mergeCell ref="F64:P64"/>
    <mergeCell ref="F60:P60"/>
    <mergeCell ref="F66:P66"/>
    <mergeCell ref="F82:P82"/>
  </mergeCells>
  <phoneticPr fontId="8" type="noConversion"/>
  <pageMargins left="0.5" right="0.5" top="0.5" bottom="0.5" header="0.5" footer="0.5"/>
  <pageSetup scale="66" fitToHeight="2" orientation="portrait" horizontalDpi="4294967292" verticalDpi="429496729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799A83-130A-FD45-8454-2D36F103D91C}">
  <dimension ref="A1:N92"/>
  <sheetViews>
    <sheetView workbookViewId="0">
      <selection activeCell="M4" sqref="M4"/>
    </sheetView>
  </sheetViews>
  <sheetFormatPr baseColWidth="10" defaultRowHeight="12"/>
  <cols>
    <col min="1" max="1" width="2.5" style="10" customWidth="1"/>
    <col min="2" max="2" width="2.83203125" style="10" customWidth="1"/>
    <col min="3" max="3" width="1.6640625" style="10" customWidth="1"/>
    <col min="4" max="4" width="5.83203125" style="10" customWidth="1"/>
    <col min="5" max="5" width="4" style="10" customWidth="1"/>
    <col min="6" max="6" width="2.33203125" style="10" customWidth="1"/>
    <col min="7" max="7" width="6.33203125" style="10" customWidth="1"/>
    <col min="8" max="8" width="3.83203125" style="220" customWidth="1"/>
    <col min="9" max="9" width="4" style="10" customWidth="1"/>
    <col min="10" max="10" width="5.33203125" style="10" customWidth="1"/>
    <col min="11" max="11" width="3.83203125" style="81" customWidth="1"/>
    <col min="12" max="12" width="5.33203125" style="11" bestFit="1" customWidth="1"/>
    <col min="13" max="13" width="11.1640625" style="216" customWidth="1"/>
    <col min="14" max="14" width="9.33203125" style="216" customWidth="1"/>
    <col min="15" max="16384" width="10.83203125" style="10"/>
  </cols>
  <sheetData>
    <row r="1" spans="1:14" ht="19" customHeight="1">
      <c r="A1" s="10" t="s">
        <v>169</v>
      </c>
      <c r="E1" s="385"/>
      <c r="F1" s="385"/>
      <c r="G1" s="385"/>
      <c r="H1" s="385"/>
      <c r="I1" s="385"/>
      <c r="K1" s="10"/>
      <c r="L1" s="10"/>
      <c r="M1" s="158"/>
      <c r="N1" s="158"/>
    </row>
    <row r="2" spans="1:14" ht="13" customHeight="1">
      <c r="A2" s="10" t="s">
        <v>168</v>
      </c>
      <c r="F2" s="385"/>
      <c r="G2" s="385"/>
      <c r="H2" s="385"/>
      <c r="I2" s="385"/>
      <c r="J2" s="385"/>
      <c r="K2" s="385"/>
      <c r="L2" s="385"/>
      <c r="M2" s="10"/>
      <c r="N2" s="10"/>
    </row>
    <row r="3" spans="1:14" ht="16" customHeight="1">
      <c r="A3" s="10" t="s">
        <v>170</v>
      </c>
      <c r="E3" s="385"/>
      <c r="F3" s="385"/>
      <c r="G3" s="385"/>
      <c r="H3" s="385"/>
      <c r="I3" s="385"/>
      <c r="J3" s="385"/>
      <c r="K3" s="385"/>
      <c r="L3" s="385"/>
      <c r="M3" s="10"/>
      <c r="N3" s="10"/>
    </row>
    <row r="4" spans="1:14" ht="16" customHeight="1">
      <c r="H4" s="10"/>
      <c r="K4" s="10"/>
      <c r="L4" s="10"/>
      <c r="M4" s="10"/>
      <c r="N4" s="10"/>
    </row>
    <row r="5" spans="1:14" ht="15" customHeight="1" thickBot="1">
      <c r="A5" s="389" t="s">
        <v>171</v>
      </c>
      <c r="B5" s="389"/>
      <c r="C5" s="389"/>
      <c r="D5" s="389"/>
      <c r="E5" s="389"/>
      <c r="F5" s="389"/>
      <c r="G5" s="389"/>
      <c r="H5" s="389"/>
      <c r="I5" s="389"/>
      <c r="J5" s="389"/>
      <c r="K5" s="389"/>
      <c r="L5" s="389"/>
      <c r="M5" s="389"/>
      <c r="N5" s="389"/>
    </row>
    <row r="6" spans="1:14" s="217" customFormat="1" ht="15" customHeight="1" thickBot="1">
      <c r="A6" s="221" t="s">
        <v>17</v>
      </c>
      <c r="B6" s="221" t="s">
        <v>20</v>
      </c>
      <c r="C6" s="221"/>
      <c r="D6" s="221"/>
      <c r="E6" s="221"/>
      <c r="F6" s="221"/>
      <c r="G6" s="14"/>
      <c r="H6" s="392"/>
      <c r="I6" s="392"/>
      <c r="J6" s="392"/>
      <c r="K6" s="33"/>
      <c r="L6" s="33"/>
      <c r="M6" s="386" t="s">
        <v>314</v>
      </c>
      <c r="N6" s="387"/>
    </row>
    <row r="7" spans="1:14" s="218" customFormat="1" ht="12" customHeight="1">
      <c r="A7" s="13"/>
      <c r="B7" s="222">
        <v>1</v>
      </c>
      <c r="C7" s="13" t="s">
        <v>21</v>
      </c>
      <c r="D7" s="13"/>
      <c r="E7" s="13"/>
      <c r="F7" s="13"/>
      <c r="G7" s="13"/>
      <c r="H7" s="33"/>
      <c r="I7" s="33"/>
      <c r="J7" s="33"/>
      <c r="K7" s="33"/>
      <c r="L7" s="319" t="s">
        <v>58</v>
      </c>
      <c r="M7" s="321" t="s">
        <v>61</v>
      </c>
      <c r="N7" s="223" t="s">
        <v>62</v>
      </c>
    </row>
    <row r="8" spans="1:14" s="218" customFormat="1" ht="17" customHeight="1">
      <c r="A8" s="13"/>
      <c r="B8" s="13"/>
      <c r="C8" s="13" t="s">
        <v>64</v>
      </c>
      <c r="D8" s="13" t="s">
        <v>74</v>
      </c>
      <c r="E8" s="13"/>
      <c r="F8" s="13"/>
      <c r="G8" s="13"/>
      <c r="H8" s="224"/>
      <c r="I8" s="13"/>
      <c r="J8" s="22"/>
      <c r="K8" s="22"/>
      <c r="L8" s="224">
        <f>'BUDGET JUSTYr 1 Example'!B13+'BUDGET JUSTYr 1 Example'!C13</f>
        <v>3</v>
      </c>
      <c r="M8" s="225">
        <f>'BUDGET JUSTYr 1 Example'!D13</f>
        <v>6500</v>
      </c>
      <c r="N8" s="226">
        <f>'BUDGET JUSTYr 1 Example'!E13</f>
        <v>13000</v>
      </c>
    </row>
    <row r="9" spans="1:14" s="218" customFormat="1" ht="13">
      <c r="A9" s="13"/>
      <c r="B9" s="13"/>
      <c r="C9" s="13" t="s">
        <v>75</v>
      </c>
      <c r="D9" s="13" t="s">
        <v>42</v>
      </c>
      <c r="E9" s="13"/>
      <c r="F9" s="13"/>
      <c r="G9" s="13"/>
      <c r="H9" s="13"/>
      <c r="I9" s="13"/>
      <c r="J9" s="22"/>
      <c r="K9" s="227"/>
      <c r="L9" s="228">
        <f>'BUDGET JUSTYr 1 Example'!B18+'BUDGET JUSTYr 1 Example'!C18</f>
        <v>2</v>
      </c>
      <c r="M9" s="225">
        <f>'BUDGET JUSTYr 1 Example'!D18</f>
        <v>7000</v>
      </c>
      <c r="N9" s="225">
        <f>'BUDGET JUSTYr 1 Example'!E18</f>
        <v>0</v>
      </c>
    </row>
    <row r="10" spans="1:14" s="218" customFormat="1" ht="14" customHeight="1">
      <c r="A10" s="13"/>
      <c r="B10" s="222">
        <v>2</v>
      </c>
      <c r="C10" s="13" t="s">
        <v>76</v>
      </c>
      <c r="D10" s="13"/>
      <c r="E10" s="13"/>
      <c r="F10" s="13"/>
      <c r="G10" s="13"/>
      <c r="H10" s="224"/>
      <c r="I10" s="13"/>
      <c r="J10" s="22"/>
      <c r="K10" s="227"/>
      <c r="L10" s="228"/>
      <c r="M10" s="227"/>
      <c r="N10" s="229"/>
    </row>
    <row r="11" spans="1:14" s="218" customFormat="1" ht="13">
      <c r="A11" s="13"/>
      <c r="B11" s="222"/>
      <c r="C11" s="22" t="s">
        <v>64</v>
      </c>
      <c r="D11" s="22" t="s">
        <v>65</v>
      </c>
      <c r="E11" s="22"/>
      <c r="F11" s="22"/>
      <c r="G11" s="22"/>
      <c r="H11" s="224"/>
      <c r="I11" s="22"/>
      <c r="J11" s="22"/>
      <c r="K11" s="227"/>
      <c r="L11" s="228">
        <f>'BUDGET JUSTYr 1 Example'!B23+'BUDGET JUSTYr 1 Example'!C23</f>
        <v>0</v>
      </c>
      <c r="M11" s="225">
        <f>'BUDGET JUSTYr 1 Example'!D23</f>
        <v>0</v>
      </c>
      <c r="N11" s="225">
        <f>'BUDGET JUSTYr 1 Example'!E23</f>
        <v>0</v>
      </c>
    </row>
    <row r="12" spans="1:14" s="218" customFormat="1" ht="13">
      <c r="A12" s="13"/>
      <c r="B12" s="222"/>
      <c r="C12" s="22" t="s">
        <v>75</v>
      </c>
      <c r="D12" s="22" t="s">
        <v>113</v>
      </c>
      <c r="E12" s="22"/>
      <c r="F12" s="22"/>
      <c r="G12" s="22"/>
      <c r="H12" s="224"/>
      <c r="I12" s="22"/>
      <c r="J12" s="22"/>
      <c r="K12" s="227"/>
      <c r="L12" s="228">
        <f>'BUDGET JUSTYr 1 Example'!B27+'BUDGET JUSTYr 1 Example'!C27</f>
        <v>4</v>
      </c>
      <c r="M12" s="225">
        <f>'BUDGET JUSTYr 1 Example'!D27</f>
        <v>7279.9999999999991</v>
      </c>
      <c r="N12" s="225">
        <f>'BUDGET JUSTYr 1 Example'!E27</f>
        <v>3120</v>
      </c>
    </row>
    <row r="13" spans="1:14" s="218" customFormat="1" ht="13">
      <c r="A13" s="13"/>
      <c r="B13" s="222"/>
      <c r="C13" s="22" t="s">
        <v>77</v>
      </c>
      <c r="D13" s="22" t="s">
        <v>114</v>
      </c>
      <c r="E13" s="22"/>
      <c r="F13" s="22"/>
      <c r="G13" s="22"/>
      <c r="H13" s="224"/>
      <c r="I13" s="22"/>
      <c r="J13" s="22"/>
      <c r="K13" s="227"/>
      <c r="L13" s="228">
        <f>'BUDGET JUSTYr 1 Example'!B30+'BUDGET JUSTYr 1 Example'!C30</f>
        <v>0</v>
      </c>
      <c r="M13" s="225">
        <f>'BUDGET JUSTYr 1 Example'!D30</f>
        <v>0</v>
      </c>
      <c r="N13" s="225">
        <f>'BUDGET JUSTYr 1 Example'!E30</f>
        <v>0</v>
      </c>
    </row>
    <row r="14" spans="1:14" s="217" customFormat="1" ht="14" customHeight="1">
      <c r="A14" s="13"/>
      <c r="B14" s="222"/>
      <c r="C14" s="22" t="s">
        <v>78</v>
      </c>
      <c r="D14" s="22" t="s">
        <v>115</v>
      </c>
      <c r="E14" s="22"/>
      <c r="F14" s="22"/>
      <c r="G14" s="22"/>
      <c r="H14" s="224"/>
      <c r="I14" s="22"/>
      <c r="J14" s="22"/>
      <c r="K14" s="227"/>
      <c r="L14" s="228">
        <f>'BUDGET JUSTYr 1 Example'!B33+'BUDGET JUSTYr 1 Example'!C33</f>
        <v>0</v>
      </c>
      <c r="M14" s="225">
        <f>'BUDGET JUSTYr 1 Example'!D33</f>
        <v>0</v>
      </c>
      <c r="N14" s="225">
        <f>'BUDGET JUSTYr 1 Example'!E33</f>
        <v>0</v>
      </c>
    </row>
    <row r="15" spans="1:14" s="218" customFormat="1" ht="13" customHeight="1">
      <c r="A15" s="13"/>
      <c r="B15" s="222"/>
      <c r="C15" s="22" t="s">
        <v>116</v>
      </c>
      <c r="D15" s="22" t="s">
        <v>117</v>
      </c>
      <c r="E15" s="22"/>
      <c r="F15" s="22"/>
      <c r="G15" s="22"/>
      <c r="H15" s="224"/>
      <c r="I15" s="22"/>
      <c r="J15" s="22"/>
      <c r="K15" s="227"/>
      <c r="L15" s="228">
        <f>'BUDGET JUSTYr 1 Example'!B36+'BUDGET JUSTYr 1 Example'!C36</f>
        <v>0</v>
      </c>
      <c r="M15" s="225">
        <f>'BUDGET JUSTYr 1 Example'!D36</f>
        <v>0</v>
      </c>
      <c r="N15" s="225">
        <f>'BUDGET JUSTYr 1 Example'!E36</f>
        <v>0</v>
      </c>
    </row>
    <row r="16" spans="1:14" s="218" customFormat="1" ht="13">
      <c r="A16" s="13"/>
      <c r="B16" s="222"/>
      <c r="C16" s="22" t="s">
        <v>103</v>
      </c>
      <c r="D16" s="22" t="s">
        <v>118</v>
      </c>
      <c r="E16" s="22"/>
      <c r="F16" s="22"/>
      <c r="G16" s="22"/>
      <c r="H16" s="224"/>
      <c r="I16" s="22"/>
      <c r="J16" s="22"/>
      <c r="K16" s="227"/>
      <c r="L16" s="228">
        <f>'BUDGET JUSTYr 1 Example'!B38+'BUDGET JUSTYr 1 Example'!C38</f>
        <v>0</v>
      </c>
      <c r="M16" s="225">
        <f>'BUDGET JUSTYr 1 Example'!D38</f>
        <v>0</v>
      </c>
      <c r="N16" s="225">
        <f>'BUDGET JUSTYr 1 Example'!E38</f>
        <v>0</v>
      </c>
    </row>
    <row r="17" spans="1:14" s="218" customFormat="1" ht="13">
      <c r="A17" s="13"/>
      <c r="B17" s="222"/>
      <c r="C17" s="22" t="s">
        <v>119</v>
      </c>
      <c r="D17" s="22" t="s">
        <v>2</v>
      </c>
      <c r="E17" s="22"/>
      <c r="F17" s="22"/>
      <c r="G17" s="22"/>
      <c r="H17" s="224"/>
      <c r="I17" s="22"/>
      <c r="J17" s="22"/>
      <c r="K17" s="227"/>
      <c r="L17" s="228">
        <f>'BUDGET JUSTYr 1 Example'!B40+'BUDGET JUSTYr 1 Example'!C40</f>
        <v>2.2000000000000002</v>
      </c>
      <c r="M17" s="225">
        <f>'BUDGET JUSTYr 1 Example'!D40</f>
        <v>7700.0000000000009</v>
      </c>
      <c r="N17" s="225">
        <f>'BUDGET JUSTYr 1 Example'!E40</f>
        <v>0</v>
      </c>
    </row>
    <row r="18" spans="1:14" s="218" customFormat="1" ht="14" customHeight="1">
      <c r="A18" s="13"/>
      <c r="B18" s="13"/>
      <c r="C18" s="230" t="s">
        <v>66</v>
      </c>
      <c r="D18" s="230" t="s">
        <v>145</v>
      </c>
      <c r="E18" s="230"/>
      <c r="F18" s="230"/>
      <c r="G18" s="230"/>
      <c r="H18" s="231"/>
      <c r="I18" s="230"/>
      <c r="J18" s="230"/>
      <c r="K18" s="232"/>
      <c r="L18" s="233">
        <f>'BUDGET JUSTYr 1 Example'!B43+'BUDGET JUSTYr 1 Example'!C43</f>
        <v>0</v>
      </c>
      <c r="M18" s="225">
        <f>'BUDGET JUSTYr 1 Example'!D43</f>
        <v>0</v>
      </c>
      <c r="N18" s="225">
        <f>'BUDGET JUSTYr 1 Example'!E43</f>
        <v>0</v>
      </c>
    </row>
    <row r="19" spans="1:14" s="217" customFormat="1" ht="16" customHeight="1">
      <c r="A19" s="13"/>
      <c r="B19" s="13"/>
      <c r="C19" s="13"/>
      <c r="D19" s="13"/>
      <c r="E19" s="13"/>
      <c r="F19" s="13"/>
      <c r="G19" s="13"/>
      <c r="H19" s="13"/>
      <c r="I19" s="13"/>
      <c r="J19" s="13"/>
      <c r="K19" s="42" t="s">
        <v>82</v>
      </c>
      <c r="L19" s="234">
        <f t="shared" ref="L19:N19" si="0">SUM(L8:L18)</f>
        <v>11.2</v>
      </c>
      <c r="M19" s="225">
        <f t="shared" si="0"/>
        <v>28480</v>
      </c>
      <c r="N19" s="226">
        <f t="shared" si="0"/>
        <v>16120</v>
      </c>
    </row>
    <row r="20" spans="1:14" s="217" customFormat="1" ht="16" customHeight="1">
      <c r="A20" s="322" t="s">
        <v>83</v>
      </c>
      <c r="B20" s="322" t="s">
        <v>84</v>
      </c>
      <c r="C20" s="13"/>
      <c r="D20" s="13"/>
      <c r="E20" s="13"/>
      <c r="F20" s="235"/>
      <c r="G20" s="235"/>
      <c r="H20" s="236"/>
      <c r="I20" s="235"/>
      <c r="J20" s="235"/>
      <c r="K20" s="237"/>
      <c r="L20" s="237"/>
      <c r="M20" s="225">
        <f>'BUDGET JUSTYr 1 Example'!D47</f>
        <v>3500</v>
      </c>
      <c r="N20" s="226">
        <f>'BUDGET JUSTYr 1 Example'!E47</f>
        <v>1750</v>
      </c>
    </row>
    <row r="21" spans="1:14" s="217" customFormat="1" ht="16" customHeight="1">
      <c r="A21" s="13"/>
      <c r="B21" s="13"/>
      <c r="C21" s="13"/>
      <c r="D21" s="13"/>
      <c r="E21" s="13"/>
      <c r="F21" s="13"/>
      <c r="G21" s="13"/>
      <c r="H21" s="13"/>
      <c r="I21" s="194"/>
      <c r="J21" s="13"/>
      <c r="K21" s="29" t="s">
        <v>105</v>
      </c>
      <c r="L21" s="33"/>
      <c r="M21" s="225">
        <f>SUM(M19:M20)</f>
        <v>31980</v>
      </c>
      <c r="N21" s="226">
        <f>N20+N19</f>
        <v>17870</v>
      </c>
    </row>
    <row r="22" spans="1:14" s="217" customFormat="1" ht="9" customHeight="1">
      <c r="A22" s="13"/>
      <c r="B22" s="13"/>
      <c r="C22" s="13"/>
      <c r="D22" s="13"/>
      <c r="E22" s="13"/>
      <c r="F22" s="13"/>
      <c r="G22" s="13"/>
      <c r="H22" s="13"/>
      <c r="I22" s="194"/>
      <c r="J22" s="13"/>
      <c r="K22" s="33"/>
      <c r="L22" s="33"/>
      <c r="M22" s="227"/>
      <c r="N22" s="229"/>
    </row>
    <row r="23" spans="1:14" s="217" customFormat="1" ht="17" customHeight="1">
      <c r="A23" s="322" t="s">
        <v>26</v>
      </c>
      <c r="B23" s="322" t="s">
        <v>27</v>
      </c>
      <c r="C23" s="322"/>
      <c r="D23" s="322"/>
      <c r="E23" s="322"/>
      <c r="F23" s="322"/>
      <c r="G23" s="322"/>
      <c r="H23" s="235"/>
      <c r="I23" s="235"/>
      <c r="J23" s="235"/>
      <c r="K23" s="235"/>
      <c r="L23" s="235"/>
      <c r="M23" s="238">
        <f>'BUDGET JUSTYr 1 Example'!D53</f>
        <v>0</v>
      </c>
      <c r="N23" s="238">
        <f>'BUDGET JUSTYr 1 Example'!E53</f>
        <v>5001</v>
      </c>
    </row>
    <row r="24" spans="1:14" s="217" customFormat="1" ht="18" customHeight="1">
      <c r="A24" s="322" t="s">
        <v>28</v>
      </c>
      <c r="B24" s="240" t="s">
        <v>110</v>
      </c>
      <c r="C24" s="13"/>
      <c r="D24" s="13"/>
      <c r="E24" s="13"/>
      <c r="F24" s="13"/>
      <c r="G24" s="13"/>
      <c r="H24" s="235"/>
      <c r="I24" s="235"/>
      <c r="J24" s="235"/>
      <c r="K24" s="235"/>
      <c r="L24" s="235"/>
      <c r="M24" s="225">
        <f>'BUDGET JUSTYr 1 Example'!D61</f>
        <v>1800</v>
      </c>
      <c r="N24" s="225">
        <f>'BUDGET JUSTYr 1 Example'!E61</f>
        <v>0</v>
      </c>
    </row>
    <row r="25" spans="1:14" s="217" customFormat="1" ht="13">
      <c r="A25" s="322" t="s">
        <v>86</v>
      </c>
      <c r="B25" s="240" t="s">
        <v>29</v>
      </c>
      <c r="C25" s="13"/>
      <c r="D25" s="13"/>
      <c r="E25" s="13"/>
      <c r="F25" s="13"/>
      <c r="G25" s="13"/>
      <c r="H25" s="241"/>
      <c r="I25" s="13"/>
      <c r="J25" s="22"/>
      <c r="K25" s="22"/>
      <c r="L25" s="22"/>
      <c r="M25" s="13"/>
      <c r="N25" s="242"/>
    </row>
    <row r="26" spans="1:14" s="217" customFormat="1" ht="13">
      <c r="A26" s="322"/>
      <c r="B26" s="240" t="s">
        <v>22</v>
      </c>
      <c r="C26" s="13"/>
      <c r="D26" s="13"/>
      <c r="E26" s="235"/>
      <c r="F26" s="235"/>
      <c r="G26" s="235"/>
      <c r="H26" s="235"/>
      <c r="I26" s="235"/>
      <c r="J26" s="235"/>
      <c r="K26" s="235"/>
      <c r="L26" s="235"/>
      <c r="M26" s="238">
        <f>'BUDGET JUSTYr 1 Example'!D67</f>
        <v>3621</v>
      </c>
      <c r="N26" s="238">
        <f>'BUDGET JUSTYr 1 Example'!E67</f>
        <v>0</v>
      </c>
    </row>
    <row r="27" spans="1:14" s="217" customFormat="1" ht="13">
      <c r="A27" s="322"/>
      <c r="B27" s="240" t="s">
        <v>23</v>
      </c>
      <c r="C27" s="13"/>
      <c r="D27" s="13"/>
      <c r="E27" s="235"/>
      <c r="F27" s="235"/>
      <c r="G27" s="235"/>
      <c r="H27" s="235"/>
      <c r="I27" s="235"/>
      <c r="J27" s="235"/>
      <c r="K27" s="235"/>
      <c r="L27" s="235"/>
      <c r="M27" s="225">
        <f>'BUDGET JUSTYr 1 Example'!D71</f>
        <v>0</v>
      </c>
      <c r="N27" s="225">
        <f>'BUDGET JUSTYr 1 Example'!E71</f>
        <v>0</v>
      </c>
    </row>
    <row r="28" spans="1:14" s="217" customFormat="1" ht="15" customHeight="1">
      <c r="A28" s="322" t="s">
        <v>67</v>
      </c>
      <c r="B28" s="240" t="s">
        <v>12</v>
      </c>
      <c r="C28" s="322"/>
      <c r="D28" s="13"/>
      <c r="E28" s="13"/>
      <c r="F28" s="13"/>
      <c r="G28" s="13"/>
      <c r="H28" s="241"/>
      <c r="I28" s="13"/>
      <c r="J28" s="235"/>
      <c r="K28" s="235">
        <v>0</v>
      </c>
      <c r="L28" s="235"/>
      <c r="M28" s="225">
        <f>'BUDGET JUSTYr 1 Example'!D73</f>
        <v>500</v>
      </c>
      <c r="N28" s="225">
        <f>'BUDGET JUSTYr 1 Example'!E73</f>
        <v>0</v>
      </c>
    </row>
    <row r="29" spans="1:14" s="217" customFormat="1" ht="14" customHeight="1">
      <c r="A29" s="322" t="s">
        <v>13</v>
      </c>
      <c r="B29" s="240" t="s">
        <v>24</v>
      </c>
      <c r="C29" s="13"/>
      <c r="D29" s="13"/>
      <c r="E29" s="13"/>
      <c r="F29" s="13"/>
      <c r="G29" s="13"/>
      <c r="H29" s="241"/>
      <c r="I29" s="13"/>
      <c r="J29" s="22"/>
      <c r="K29" s="235"/>
      <c r="L29" s="235"/>
      <c r="M29" s="225">
        <f>'BUDGET JUSTYr 1 Example'!D76+'BUDGET JUSTYr 1 Example'!D77</f>
        <v>800</v>
      </c>
      <c r="N29" s="225">
        <f>'BUDGET JUSTYr 1 Example'!E76+'BUDGET JUSTYr 1 Example'!E77</f>
        <v>0</v>
      </c>
    </row>
    <row r="30" spans="1:14" s="219" customFormat="1" ht="16" customHeight="1">
      <c r="A30" s="322" t="s">
        <v>14</v>
      </c>
      <c r="B30" s="178" t="s">
        <v>25</v>
      </c>
      <c r="C30" s="178"/>
      <c r="D30" s="178"/>
      <c r="E30" s="178"/>
      <c r="F30" s="178"/>
      <c r="G30" s="235"/>
      <c r="H30" s="235"/>
      <c r="I30" s="235"/>
      <c r="J30" s="235"/>
      <c r="K30" s="235"/>
      <c r="L30" s="235"/>
      <c r="M30" s="225">
        <f>'BUDGET JUSTYr 1 Example'!D81</f>
        <v>0</v>
      </c>
      <c r="N30" s="225">
        <f>'BUDGET JUSTYr 1 Example'!E81</f>
        <v>0</v>
      </c>
    </row>
    <row r="31" spans="1:14" ht="16" customHeight="1">
      <c r="A31" s="322" t="s">
        <v>81</v>
      </c>
      <c r="B31" s="178" t="s">
        <v>30</v>
      </c>
      <c r="C31" s="178"/>
      <c r="D31" s="178"/>
      <c r="E31" s="235"/>
      <c r="F31" s="235"/>
      <c r="G31" s="235"/>
      <c r="H31" s="235"/>
      <c r="I31" s="235"/>
      <c r="J31" s="235"/>
      <c r="K31" s="235"/>
      <c r="L31" s="235"/>
      <c r="M31" s="225">
        <f>'BUDGET JUSTYr 1 Example'!D82</f>
        <v>0</v>
      </c>
      <c r="N31" s="225">
        <f>'BUDGET JUSTYr 1 Example'!E82</f>
        <v>0</v>
      </c>
    </row>
    <row r="32" spans="1:14" s="217" customFormat="1" ht="15" customHeight="1">
      <c r="A32" s="322" t="s">
        <v>73</v>
      </c>
      <c r="B32" s="391" t="s">
        <v>88</v>
      </c>
      <c r="C32" s="391"/>
      <c r="D32" s="391"/>
      <c r="E32" s="391"/>
      <c r="F32" s="391"/>
      <c r="G32" s="393" t="s">
        <v>59</v>
      </c>
      <c r="H32" s="393"/>
      <c r="I32" s="393"/>
      <c r="J32" s="235"/>
      <c r="K32" s="235"/>
      <c r="L32" s="235"/>
      <c r="M32" s="238">
        <f>M21+M23+M24+M26+M27+M28+M29+M30+M31</f>
        <v>38701</v>
      </c>
      <c r="N32" s="247">
        <f>N21+N23+N24+N26+N27+N28+N29+N30+N31</f>
        <v>22871</v>
      </c>
    </row>
    <row r="33" spans="1:14" s="217" customFormat="1" ht="15" customHeight="1" thickBot="1">
      <c r="A33" s="322" t="s">
        <v>91</v>
      </c>
      <c r="B33" s="322" t="s">
        <v>89</v>
      </c>
      <c r="C33" s="13"/>
      <c r="D33" s="13"/>
      <c r="E33" s="13"/>
      <c r="F33" s="235"/>
      <c r="G33" s="235"/>
      <c r="H33" s="235"/>
      <c r="I33" s="235"/>
      <c r="J33" s="235"/>
      <c r="K33" s="235"/>
      <c r="L33" s="235"/>
      <c r="M33" s="248">
        <f>'BUDGET JUSTYr 1 Example'!D87</f>
        <v>20125</v>
      </c>
      <c r="N33" s="248">
        <f>'BUDGET JUSTYr 1 Example'!E87</f>
        <v>11893</v>
      </c>
    </row>
    <row r="34" spans="1:14" s="217" customFormat="1" ht="15" customHeight="1">
      <c r="A34" s="322" t="s">
        <v>15</v>
      </c>
      <c r="B34" s="322" t="s">
        <v>90</v>
      </c>
      <c r="C34" s="13"/>
      <c r="D34" s="13"/>
      <c r="E34" s="13"/>
      <c r="F34" s="13"/>
      <c r="G34" s="13"/>
      <c r="H34" s="241"/>
      <c r="I34" s="13"/>
      <c r="J34" s="22"/>
      <c r="K34" s="235"/>
      <c r="L34" s="235"/>
      <c r="M34" s="250">
        <f t="shared" ref="M34:N34" si="1">M32+M33</f>
        <v>58826</v>
      </c>
      <c r="N34" s="251">
        <f t="shared" si="1"/>
        <v>34764</v>
      </c>
    </row>
    <row r="35" spans="1:14" s="217" customFormat="1" ht="15" customHeight="1">
      <c r="A35" s="322" t="s">
        <v>80</v>
      </c>
      <c r="B35" s="322" t="s">
        <v>85</v>
      </c>
      <c r="C35" s="13"/>
      <c r="D35" s="13"/>
      <c r="E35" s="13"/>
      <c r="F35" s="13"/>
      <c r="G35" s="13"/>
      <c r="H35" s="252">
        <v>1</v>
      </c>
      <c r="I35" s="322" t="s">
        <v>106</v>
      </c>
      <c r="J35" s="22"/>
      <c r="K35" s="253"/>
      <c r="L35" s="253"/>
      <c r="M35" s="254">
        <f>'Budget Just Y1'!D86</f>
        <v>0</v>
      </c>
      <c r="N35" s="255">
        <v>0</v>
      </c>
    </row>
    <row r="36" spans="1:14" s="217" customFormat="1" ht="15" customHeight="1" thickBot="1">
      <c r="A36" s="322" t="s">
        <v>79</v>
      </c>
      <c r="B36" s="322" t="s">
        <v>16</v>
      </c>
      <c r="C36" s="13"/>
      <c r="D36" s="13"/>
      <c r="E36" s="13"/>
      <c r="F36" s="13"/>
      <c r="G36" s="13"/>
      <c r="H36" s="241"/>
      <c r="I36" s="13"/>
      <c r="J36" s="235"/>
      <c r="K36" s="235"/>
      <c r="L36" s="235"/>
      <c r="M36" s="256">
        <f t="shared" ref="M36:N36" si="2">M34+M35</f>
        <v>58826</v>
      </c>
      <c r="N36" s="249">
        <f t="shared" si="2"/>
        <v>34764</v>
      </c>
    </row>
    <row r="37" spans="1:14" ht="19" customHeight="1">
      <c r="A37" s="322" t="s">
        <v>107</v>
      </c>
      <c r="B37" s="13"/>
      <c r="C37" s="13"/>
      <c r="D37" s="13"/>
      <c r="E37" s="13"/>
      <c r="F37" s="13"/>
      <c r="G37" s="13"/>
      <c r="H37" s="241"/>
      <c r="I37" s="13"/>
      <c r="J37" s="22"/>
      <c r="K37" s="22"/>
      <c r="L37" s="22"/>
      <c r="M37" s="158"/>
      <c r="N37" s="257">
        <f>N36/M36</f>
        <v>0.59096317954645905</v>
      </c>
    </row>
    <row r="38" spans="1:14" ht="21" customHeight="1">
      <c r="A38" s="13"/>
      <c r="B38" s="13"/>
      <c r="C38" s="13"/>
      <c r="D38" s="42" t="s">
        <v>259</v>
      </c>
      <c r="E38" s="390"/>
      <c r="F38" s="390"/>
      <c r="G38" s="390"/>
      <c r="H38" s="390"/>
      <c r="I38" s="390"/>
      <c r="J38" s="390"/>
      <c r="K38" s="390"/>
      <c r="L38" s="390"/>
      <c r="M38" s="42" t="s">
        <v>258</v>
      </c>
      <c r="N38" s="318"/>
    </row>
    <row r="39" spans="1:14" ht="13">
      <c r="A39" s="13"/>
      <c r="B39" s="13"/>
      <c r="C39" s="13"/>
      <c r="D39" s="13" t="s">
        <v>53</v>
      </c>
      <c r="E39" s="388"/>
      <c r="F39" s="388"/>
      <c r="G39" s="388"/>
      <c r="H39" s="388"/>
      <c r="I39" s="388"/>
      <c r="J39" s="388"/>
      <c r="K39" s="22"/>
      <c r="L39" s="22"/>
      <c r="M39" s="13" t="s">
        <v>54</v>
      </c>
      <c r="N39" s="320"/>
    </row>
    <row r="40" spans="1:14" ht="13">
      <c r="A40" s="13"/>
      <c r="B40" s="13"/>
      <c r="C40" s="13"/>
      <c r="D40" s="13" t="s">
        <v>63</v>
      </c>
      <c r="E40" s="388"/>
      <c r="F40" s="388"/>
      <c r="G40" s="388"/>
      <c r="H40" s="388"/>
      <c r="I40" s="388"/>
      <c r="J40" s="388"/>
      <c r="K40" s="22"/>
      <c r="L40" s="22"/>
      <c r="M40" s="13" t="s">
        <v>55</v>
      </c>
      <c r="N40" s="320"/>
    </row>
    <row r="41" spans="1:14" ht="13">
      <c r="A41" s="13"/>
      <c r="B41" s="13"/>
      <c r="C41" s="13"/>
      <c r="D41" s="13" t="s">
        <v>56</v>
      </c>
      <c r="E41" s="394"/>
      <c r="F41" s="355"/>
      <c r="G41" s="355"/>
      <c r="H41" s="355"/>
      <c r="I41" s="355"/>
      <c r="J41" s="355"/>
      <c r="K41" s="22"/>
      <c r="L41" s="22"/>
      <c r="M41" s="13" t="s">
        <v>56</v>
      </c>
      <c r="N41" s="323"/>
    </row>
    <row r="42" spans="1:14" ht="13">
      <c r="A42" s="13"/>
      <c r="B42" s="13"/>
      <c r="C42" s="13"/>
      <c r="D42" s="13"/>
      <c r="E42" s="13"/>
      <c r="F42" s="13"/>
      <c r="G42" s="13"/>
      <c r="H42" s="241"/>
      <c r="I42" s="13"/>
      <c r="J42" s="22"/>
      <c r="K42" s="22"/>
      <c r="L42" s="22"/>
      <c r="M42" s="158"/>
      <c r="N42" s="158"/>
    </row>
    <row r="43" spans="1:14">
      <c r="J43" s="11"/>
      <c r="K43" s="11"/>
    </row>
    <row r="44" spans="1:14">
      <c r="J44" s="11"/>
      <c r="K44" s="11"/>
      <c r="M44" s="300"/>
      <c r="N44" s="300"/>
    </row>
    <row r="45" spans="1:14">
      <c r="J45" s="11"/>
      <c r="K45" s="11"/>
      <c r="M45" s="300"/>
      <c r="N45" s="300"/>
    </row>
    <row r="46" spans="1:14">
      <c r="J46" s="11"/>
      <c r="K46" s="11"/>
      <c r="M46" s="300"/>
      <c r="N46" s="300"/>
    </row>
    <row r="47" spans="1:14">
      <c r="J47" s="11"/>
      <c r="K47" s="11"/>
      <c r="M47" s="300"/>
      <c r="N47" s="300"/>
    </row>
    <row r="48" spans="1:14">
      <c r="J48" s="11"/>
      <c r="K48" s="11"/>
      <c r="M48" s="300"/>
      <c r="N48" s="300"/>
    </row>
    <row r="49" spans="10:14">
      <c r="J49" s="11"/>
      <c r="K49" s="11"/>
      <c r="M49" s="300"/>
      <c r="N49" s="300"/>
    </row>
    <row r="50" spans="10:14">
      <c r="J50" s="11"/>
      <c r="K50" s="11"/>
      <c r="M50" s="300"/>
      <c r="N50" s="300"/>
    </row>
    <row r="51" spans="10:14">
      <c r="J51" s="11"/>
      <c r="K51" s="11"/>
      <c r="M51" s="300"/>
      <c r="N51" s="300"/>
    </row>
    <row r="52" spans="10:14">
      <c r="J52" s="11"/>
      <c r="K52" s="11"/>
      <c r="M52" s="300"/>
      <c r="N52" s="300"/>
    </row>
    <row r="53" spans="10:14">
      <c r="J53" s="11"/>
      <c r="K53" s="11"/>
      <c r="M53" s="300"/>
      <c r="N53" s="300"/>
    </row>
    <row r="54" spans="10:14">
      <c r="J54" s="11"/>
      <c r="K54" s="11"/>
      <c r="M54" s="300"/>
      <c r="N54" s="300"/>
    </row>
    <row r="55" spans="10:14">
      <c r="J55" s="11"/>
      <c r="K55" s="11"/>
      <c r="M55" s="300"/>
      <c r="N55" s="300"/>
    </row>
    <row r="56" spans="10:14">
      <c r="J56" s="11"/>
      <c r="K56" s="11"/>
    </row>
    <row r="57" spans="10:14">
      <c r="J57" s="11"/>
      <c r="K57" s="11"/>
    </row>
    <row r="58" spans="10:14">
      <c r="J58" s="11"/>
      <c r="K58" s="11"/>
    </row>
    <row r="59" spans="10:14">
      <c r="J59" s="11"/>
      <c r="K59" s="11"/>
    </row>
    <row r="60" spans="10:14">
      <c r="J60" s="11"/>
      <c r="K60" s="11"/>
    </row>
    <row r="61" spans="10:14">
      <c r="J61" s="11"/>
      <c r="K61" s="11"/>
    </row>
    <row r="62" spans="10:14">
      <c r="J62" s="11"/>
      <c r="K62" s="11"/>
    </row>
    <row r="63" spans="10:14">
      <c r="J63" s="11"/>
      <c r="K63" s="11"/>
    </row>
    <row r="64" spans="10:14">
      <c r="J64" s="11"/>
      <c r="K64" s="11"/>
    </row>
    <row r="65" spans="10:11">
      <c r="J65" s="11"/>
      <c r="K65" s="11"/>
    </row>
    <row r="66" spans="10:11">
      <c r="J66" s="11"/>
      <c r="K66" s="11"/>
    </row>
    <row r="67" spans="10:11">
      <c r="J67" s="11"/>
      <c r="K67" s="11"/>
    </row>
    <row r="68" spans="10:11">
      <c r="J68" s="11"/>
      <c r="K68" s="11"/>
    </row>
    <row r="69" spans="10:11">
      <c r="J69" s="11"/>
      <c r="K69" s="11"/>
    </row>
    <row r="70" spans="10:11">
      <c r="J70" s="11"/>
      <c r="K70" s="11"/>
    </row>
    <row r="71" spans="10:11">
      <c r="J71" s="11"/>
      <c r="K71" s="11"/>
    </row>
    <row r="72" spans="10:11">
      <c r="J72" s="11"/>
      <c r="K72" s="11"/>
    </row>
    <row r="73" spans="10:11">
      <c r="J73" s="11"/>
      <c r="K73" s="11"/>
    </row>
    <row r="74" spans="10:11">
      <c r="J74" s="11"/>
      <c r="K74" s="11"/>
    </row>
    <row r="75" spans="10:11">
      <c r="J75" s="11"/>
      <c r="K75" s="11"/>
    </row>
    <row r="76" spans="10:11">
      <c r="J76" s="11"/>
      <c r="K76" s="11"/>
    </row>
    <row r="77" spans="10:11">
      <c r="J77" s="11"/>
      <c r="K77" s="11"/>
    </row>
    <row r="78" spans="10:11">
      <c r="J78" s="11"/>
      <c r="K78" s="11"/>
    </row>
    <row r="79" spans="10:11">
      <c r="J79" s="11"/>
      <c r="K79" s="11"/>
    </row>
    <row r="80" spans="10:11">
      <c r="J80" s="11"/>
      <c r="K80" s="11"/>
    </row>
    <row r="81" spans="9:11">
      <c r="I81" s="11"/>
      <c r="J81" s="11"/>
      <c r="K81" s="11"/>
    </row>
    <row r="82" spans="9:11">
      <c r="I82" s="11"/>
      <c r="J82" s="11"/>
      <c r="K82" s="11"/>
    </row>
    <row r="83" spans="9:11">
      <c r="I83" s="11"/>
      <c r="J83" s="11"/>
      <c r="K83" s="11"/>
    </row>
    <row r="84" spans="9:11">
      <c r="I84" s="11"/>
      <c r="J84" s="11"/>
      <c r="K84" s="11"/>
    </row>
    <row r="85" spans="9:11">
      <c r="I85" s="11"/>
      <c r="J85" s="11"/>
      <c r="K85" s="11"/>
    </row>
    <row r="86" spans="9:11">
      <c r="I86" s="11"/>
      <c r="J86" s="11"/>
      <c r="K86" s="11"/>
    </row>
    <row r="87" spans="9:11">
      <c r="I87" s="11"/>
      <c r="J87" s="11"/>
      <c r="K87" s="11"/>
    </row>
    <row r="88" spans="9:11">
      <c r="I88" s="11"/>
      <c r="J88" s="11"/>
      <c r="K88" s="11"/>
    </row>
    <row r="89" spans="9:11">
      <c r="I89" s="11"/>
      <c r="J89" s="11"/>
      <c r="K89" s="11"/>
    </row>
    <row r="90" spans="9:11">
      <c r="I90" s="11"/>
      <c r="J90" s="11"/>
      <c r="K90" s="11"/>
    </row>
    <row r="91" spans="9:11">
      <c r="I91" s="11"/>
      <c r="J91" s="11"/>
      <c r="K91" s="11"/>
    </row>
    <row r="92" spans="9:11">
      <c r="I92" s="11"/>
      <c r="J92" s="11"/>
      <c r="K92" s="11"/>
    </row>
  </sheetData>
  <mergeCells count="12">
    <mergeCell ref="A5:N5"/>
    <mergeCell ref="M6:N6"/>
    <mergeCell ref="B32:F32"/>
    <mergeCell ref="E1:I1"/>
    <mergeCell ref="F2:L2"/>
    <mergeCell ref="E3:L3"/>
    <mergeCell ref="G32:I32"/>
    <mergeCell ref="E38:L38"/>
    <mergeCell ref="E39:J39"/>
    <mergeCell ref="E40:J40"/>
    <mergeCell ref="E41:J41"/>
    <mergeCell ref="H6:J6"/>
  </mergeCells>
  <hyperlinks>
    <hyperlink ref="E45" r:id="rId1" display="hh@ucd.edu" xr:uid="{5F8D697A-6E57-3440-A4A2-C4A61EB021E8}"/>
    <hyperlink ref="P45" r:id="rId2" display="lb@ucd.edu" xr:uid="{8D176B5F-9AD7-4F48-89C8-32E17B27DDD2}"/>
  </hyperlinks>
  <pageMargins left="0.7" right="0.7" top="0.75" bottom="0.75" header="0.3" footer="0.3"/>
  <drawing r:id="rId3"/>
  <legacyDrawing r:id="rId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K69"/>
  <sheetViews>
    <sheetView topLeftCell="B1" workbookViewId="0">
      <selection activeCell="C64" sqref="C64"/>
    </sheetView>
  </sheetViews>
  <sheetFormatPr baseColWidth="10" defaultRowHeight="12"/>
  <cols>
    <col min="1" max="1" width="9" customWidth="1"/>
    <col min="6" max="6" width="14.6640625" customWidth="1"/>
    <col min="7" max="7" width="9.6640625" customWidth="1"/>
    <col min="8" max="8" width="13.33203125" customWidth="1"/>
    <col min="9" max="9" width="12.33203125" customWidth="1"/>
  </cols>
  <sheetData>
    <row r="1" spans="1:11" ht="18" customHeight="1">
      <c r="A1" s="444" t="s">
        <v>190</v>
      </c>
      <c r="B1" s="444"/>
      <c r="C1" s="445"/>
      <c r="D1" s="445"/>
      <c r="E1" s="12"/>
      <c r="F1" s="12"/>
      <c r="G1" s="178"/>
      <c r="H1" s="178"/>
      <c r="I1" s="178"/>
      <c r="J1" s="178"/>
    </row>
    <row r="2" spans="1:11" ht="13">
      <c r="A2" s="444" t="s">
        <v>188</v>
      </c>
      <c r="B2" s="444"/>
      <c r="C2" s="446" t="e">
        <f>'Cover Sheet'!D29:F29</f>
        <v>#VALUE!</v>
      </c>
      <c r="D2" s="446"/>
      <c r="E2" s="446"/>
      <c r="F2" s="446"/>
      <c r="G2" s="13"/>
      <c r="H2" s="13"/>
      <c r="I2" s="33"/>
      <c r="J2" s="161"/>
    </row>
    <row r="3" spans="1:11" ht="13">
      <c r="A3" s="444" t="s">
        <v>189</v>
      </c>
      <c r="B3" s="444"/>
      <c r="C3" s="446" t="e">
        <f>'Budget Just Y1'!E3:L3</f>
        <v>#VALUE!</v>
      </c>
      <c r="D3" s="446"/>
      <c r="E3" s="446"/>
      <c r="F3" s="446"/>
      <c r="G3" s="446"/>
      <c r="H3" s="446"/>
      <c r="I3" s="446"/>
      <c r="J3" s="161"/>
    </row>
    <row r="4" spans="1:11" ht="27" customHeight="1">
      <c r="A4" s="443" t="s">
        <v>203</v>
      </c>
      <c r="B4" s="443"/>
      <c r="C4" s="447" t="e">
        <f>'Budget Just Y1'!C4:P4</f>
        <v>#REF!</v>
      </c>
      <c r="D4" s="447"/>
      <c r="E4" s="447"/>
      <c r="F4" s="447"/>
      <c r="G4" s="447"/>
      <c r="H4" s="447"/>
      <c r="I4" s="447"/>
      <c r="J4" s="190"/>
    </row>
    <row r="5" spans="1:11" ht="16">
      <c r="A5" s="428" t="s">
        <v>193</v>
      </c>
      <c r="B5" s="428"/>
      <c r="C5" s="428"/>
      <c r="D5" s="428"/>
      <c r="E5" s="428"/>
      <c r="F5" s="428"/>
      <c r="G5" s="428"/>
      <c r="H5" s="428"/>
      <c r="I5" s="428"/>
      <c r="J5" s="191"/>
    </row>
    <row r="7" spans="1:11">
      <c r="A7" t="s">
        <v>194</v>
      </c>
      <c r="G7" s="1"/>
      <c r="H7" s="3"/>
      <c r="I7" s="3"/>
      <c r="K7" s="4"/>
    </row>
    <row r="8" spans="1:11">
      <c r="G8" s="1"/>
      <c r="H8" s="3"/>
      <c r="I8" s="3"/>
      <c r="K8" s="4"/>
    </row>
    <row r="9" spans="1:11">
      <c r="B9" s="5" t="s">
        <v>17</v>
      </c>
      <c r="C9" t="s">
        <v>195</v>
      </c>
      <c r="G9" s="1"/>
      <c r="H9" s="3"/>
      <c r="I9" s="3"/>
      <c r="K9" s="4"/>
    </row>
    <row r="10" spans="1:11">
      <c r="G10" s="1"/>
      <c r="H10" s="3"/>
      <c r="I10" s="3"/>
      <c r="K10" s="4"/>
    </row>
    <row r="11" spans="1:11" ht="25" customHeight="1">
      <c r="C11" s="437" t="s">
        <v>202</v>
      </c>
      <c r="D11" s="438"/>
      <c r="E11" s="439"/>
      <c r="F11" s="430" t="s">
        <v>157</v>
      </c>
      <c r="G11" s="431"/>
      <c r="H11" s="196" t="s">
        <v>196</v>
      </c>
    </row>
    <row r="12" spans="1:11">
      <c r="B12" t="s">
        <v>152</v>
      </c>
      <c r="C12" s="424"/>
      <c r="D12" s="434"/>
      <c r="E12" s="425"/>
      <c r="F12" s="424"/>
      <c r="G12" s="425"/>
      <c r="H12" s="186"/>
    </row>
    <row r="13" spans="1:11">
      <c r="C13" s="424"/>
      <c r="D13" s="434"/>
      <c r="E13" s="425"/>
      <c r="F13" s="424"/>
      <c r="G13" s="425"/>
      <c r="H13" s="186"/>
    </row>
    <row r="14" spans="1:11">
      <c r="C14" s="424"/>
      <c r="D14" s="434"/>
      <c r="E14" s="425"/>
      <c r="F14" s="424"/>
      <c r="G14" s="425"/>
      <c r="H14" s="186"/>
    </row>
    <row r="15" spans="1:11">
      <c r="C15" s="424"/>
      <c r="D15" s="434"/>
      <c r="E15" s="425"/>
      <c r="F15" s="424"/>
      <c r="G15" s="425"/>
      <c r="H15" s="186"/>
    </row>
    <row r="16" spans="1:11">
      <c r="C16" s="424"/>
      <c r="D16" s="434"/>
      <c r="E16" s="425"/>
      <c r="F16" s="424"/>
      <c r="G16" s="425"/>
      <c r="H16" s="186"/>
    </row>
    <row r="17" spans="2:11">
      <c r="C17" s="424"/>
      <c r="D17" s="434"/>
      <c r="E17" s="425"/>
      <c r="F17" s="424"/>
      <c r="G17" s="425"/>
      <c r="H17" s="186"/>
    </row>
    <row r="18" spans="2:11" ht="13" thickBot="1">
      <c r="C18" s="432"/>
      <c r="D18" s="435"/>
      <c r="E18" s="433"/>
      <c r="F18" s="432"/>
      <c r="G18" s="433"/>
      <c r="H18" s="189"/>
    </row>
    <row r="19" spans="2:11" ht="13" thickTop="1">
      <c r="C19" s="426"/>
      <c r="D19" s="436"/>
      <c r="E19" s="427"/>
      <c r="F19" s="426"/>
      <c r="G19" s="427"/>
      <c r="H19" s="186"/>
    </row>
    <row r="20" spans="2:11">
      <c r="C20" s="424"/>
      <c r="D20" s="434"/>
      <c r="E20" s="425"/>
      <c r="F20" s="424"/>
      <c r="G20" s="425"/>
      <c r="H20" s="186"/>
    </row>
    <row r="21" spans="2:11">
      <c r="C21" s="424"/>
      <c r="D21" s="434"/>
      <c r="E21" s="425"/>
      <c r="F21" s="424"/>
      <c r="G21" s="425"/>
      <c r="H21" s="186"/>
    </row>
    <row r="22" spans="2:11">
      <c r="C22" s="424"/>
      <c r="D22" s="434"/>
      <c r="E22" s="425"/>
      <c r="F22" s="424"/>
      <c r="G22" s="425"/>
      <c r="H22" s="186"/>
    </row>
    <row r="23" spans="2:11">
      <c r="C23" s="424"/>
      <c r="D23" s="434"/>
      <c r="E23" s="425"/>
      <c r="F23" s="424"/>
      <c r="G23" s="425"/>
      <c r="H23" s="186"/>
    </row>
    <row r="24" spans="2:11">
      <c r="C24" s="424"/>
      <c r="D24" s="434"/>
      <c r="E24" s="425"/>
      <c r="F24" s="424"/>
      <c r="G24" s="425"/>
      <c r="H24" s="186"/>
    </row>
    <row r="25" spans="2:11">
      <c r="C25" s="424"/>
      <c r="D25" s="434"/>
      <c r="E25" s="425"/>
      <c r="F25" s="424"/>
      <c r="G25" s="425"/>
      <c r="H25" s="186"/>
    </row>
    <row r="26" spans="2:11">
      <c r="C26" s="424"/>
      <c r="D26" s="434"/>
      <c r="E26" s="425"/>
      <c r="F26" s="424"/>
      <c r="G26" s="425"/>
      <c r="H26" s="186"/>
    </row>
    <row r="27" spans="2:11">
      <c r="C27" s="2"/>
      <c r="H27" s="185"/>
    </row>
    <row r="28" spans="2:11">
      <c r="C28" s="2"/>
      <c r="G28" s="183" t="s">
        <v>197</v>
      </c>
      <c r="H28" s="185">
        <f>SUM(H12:H26)</f>
        <v>0</v>
      </c>
    </row>
    <row r="29" spans="2:11">
      <c r="C29" s="180"/>
      <c r="D29" s="8"/>
      <c r="E29" s="8"/>
      <c r="F29" s="8"/>
      <c r="G29" s="8"/>
      <c r="H29" s="186"/>
    </row>
    <row r="30" spans="2:11">
      <c r="C30" s="3"/>
      <c r="D30" s="3"/>
      <c r="E30" s="3"/>
      <c r="F30" s="3"/>
      <c r="G30" s="184"/>
      <c r="H30" s="3"/>
      <c r="I30" s="3"/>
      <c r="J30" s="3"/>
      <c r="K30" s="4"/>
    </row>
    <row r="31" spans="2:11">
      <c r="G31" s="1"/>
      <c r="H31" s="3"/>
      <c r="I31" s="3"/>
      <c r="K31" s="4"/>
    </row>
    <row r="32" spans="2:11">
      <c r="B32" s="5" t="s">
        <v>83</v>
      </c>
      <c r="C32" t="s">
        <v>198</v>
      </c>
      <c r="G32" s="1"/>
      <c r="I32" s="3"/>
      <c r="K32" s="4"/>
    </row>
    <row r="33" spans="2:11">
      <c r="G33" s="1"/>
      <c r="I33" s="3"/>
      <c r="K33" s="4"/>
    </row>
    <row r="34" spans="2:11" ht="28" customHeight="1">
      <c r="C34" s="437" t="s">
        <v>202</v>
      </c>
      <c r="D34" s="438"/>
      <c r="E34" s="439"/>
      <c r="F34" s="440" t="s">
        <v>201</v>
      </c>
      <c r="G34" s="441"/>
      <c r="H34" s="442"/>
      <c r="I34" s="197" t="s">
        <v>196</v>
      </c>
    </row>
    <row r="35" spans="2:11">
      <c r="B35" t="s">
        <v>152</v>
      </c>
      <c r="C35" s="424"/>
      <c r="D35" s="434"/>
      <c r="E35" s="425"/>
      <c r="F35" s="424"/>
      <c r="G35" s="434"/>
      <c r="H35" s="425"/>
      <c r="I35" s="186"/>
    </row>
    <row r="36" spans="2:11">
      <c r="C36" s="424"/>
      <c r="D36" s="434"/>
      <c r="E36" s="425"/>
      <c r="F36" s="424"/>
      <c r="G36" s="434"/>
      <c r="H36" s="425"/>
      <c r="I36" s="186"/>
    </row>
    <row r="37" spans="2:11">
      <c r="C37" s="424"/>
      <c r="D37" s="434"/>
      <c r="E37" s="425"/>
      <c r="F37" s="424"/>
      <c r="G37" s="434"/>
      <c r="H37" s="425"/>
      <c r="I37" s="186"/>
    </row>
    <row r="38" spans="2:11">
      <c r="C38" s="424"/>
      <c r="D38" s="434"/>
      <c r="E38" s="425"/>
      <c r="F38" s="424"/>
      <c r="G38" s="434"/>
      <c r="H38" s="425"/>
      <c r="I38" s="186"/>
    </row>
    <row r="39" spans="2:11">
      <c r="C39" s="424"/>
      <c r="D39" s="434"/>
      <c r="E39" s="425"/>
      <c r="F39" s="424"/>
      <c r="G39" s="434"/>
      <c r="H39" s="425"/>
      <c r="I39" s="186"/>
    </row>
    <row r="40" spans="2:11">
      <c r="C40" s="424"/>
      <c r="D40" s="434"/>
      <c r="E40" s="425"/>
      <c r="F40" s="424"/>
      <c r="G40" s="434"/>
      <c r="H40" s="425"/>
      <c r="I40" s="186"/>
    </row>
    <row r="41" spans="2:11" ht="13" thickBot="1">
      <c r="C41" s="432"/>
      <c r="D41" s="435"/>
      <c r="E41" s="433"/>
      <c r="F41" s="432"/>
      <c r="G41" s="435"/>
      <c r="H41" s="433"/>
      <c r="I41" s="189"/>
    </row>
    <row r="42" spans="2:11" ht="13" thickTop="1">
      <c r="C42" s="426"/>
      <c r="D42" s="436"/>
      <c r="E42" s="427"/>
      <c r="F42" s="424"/>
      <c r="G42" s="434"/>
      <c r="H42" s="425"/>
      <c r="I42" s="186"/>
    </row>
    <row r="43" spans="2:11">
      <c r="C43" s="424"/>
      <c r="D43" s="434"/>
      <c r="E43" s="425"/>
      <c r="F43" s="424"/>
      <c r="G43" s="434"/>
      <c r="H43" s="425"/>
      <c r="I43" s="186"/>
    </row>
    <row r="44" spans="2:11">
      <c r="C44" s="424"/>
      <c r="D44" s="434"/>
      <c r="E44" s="425"/>
      <c r="F44" s="424"/>
      <c r="G44" s="434"/>
      <c r="H44" s="425"/>
      <c r="I44" s="186"/>
    </row>
    <row r="45" spans="2:11">
      <c r="C45" s="424"/>
      <c r="D45" s="434"/>
      <c r="E45" s="425"/>
      <c r="F45" s="424"/>
      <c r="G45" s="434"/>
      <c r="H45" s="425"/>
      <c r="I45" s="186"/>
    </row>
    <row r="46" spans="2:11">
      <c r="C46" s="424"/>
      <c r="D46" s="434"/>
      <c r="E46" s="425"/>
      <c r="F46" s="424"/>
      <c r="G46" s="434"/>
      <c r="H46" s="425"/>
      <c r="I46" s="186"/>
    </row>
    <row r="47" spans="2:11">
      <c r="C47" s="424"/>
      <c r="D47" s="434"/>
      <c r="E47" s="425"/>
      <c r="F47" s="424"/>
      <c r="G47" s="434"/>
      <c r="H47" s="425"/>
      <c r="I47" s="186"/>
    </row>
    <row r="48" spans="2:11">
      <c r="C48" s="424"/>
      <c r="D48" s="434"/>
      <c r="E48" s="425"/>
      <c r="F48" s="424"/>
      <c r="G48" s="434"/>
      <c r="H48" s="425"/>
      <c r="I48" s="186"/>
    </row>
    <row r="49" spans="3:11">
      <c r="C49" s="424"/>
      <c r="D49" s="434"/>
      <c r="E49" s="425"/>
      <c r="F49" s="424"/>
      <c r="G49" s="434"/>
      <c r="H49" s="425"/>
      <c r="I49" s="186"/>
    </row>
    <row r="50" spans="3:11">
      <c r="C50" s="2"/>
      <c r="G50" s="1"/>
      <c r="I50" s="179"/>
    </row>
    <row r="51" spans="3:11" ht="14">
      <c r="C51" s="2"/>
      <c r="G51" s="1"/>
      <c r="H51" s="187" t="s">
        <v>199</v>
      </c>
      <c r="I51" s="179">
        <f>SUM(I35:I49)</f>
        <v>0</v>
      </c>
    </row>
    <row r="52" spans="3:11">
      <c r="C52" s="180"/>
      <c r="D52" s="8"/>
      <c r="E52" s="8"/>
      <c r="F52" s="8"/>
      <c r="G52" s="181"/>
      <c r="H52" s="8"/>
      <c r="I52" s="182"/>
    </row>
    <row r="53" spans="3:11">
      <c r="G53" s="1"/>
      <c r="I53" s="3"/>
      <c r="K53" s="4"/>
    </row>
    <row r="54" spans="3:11">
      <c r="G54" s="1"/>
      <c r="I54" s="3"/>
      <c r="K54" s="4"/>
    </row>
    <row r="55" spans="3:11" ht="14">
      <c r="G55" s="1"/>
      <c r="H55" s="187" t="s">
        <v>200</v>
      </c>
      <c r="I55" s="188">
        <f>H28+I51</f>
        <v>0</v>
      </c>
    </row>
    <row r="56" spans="3:11">
      <c r="G56" s="1"/>
      <c r="I56" s="3"/>
      <c r="K56" s="4"/>
    </row>
    <row r="66" spans="2:7">
      <c r="C66" t="s">
        <v>153</v>
      </c>
    </row>
    <row r="67" spans="2:7">
      <c r="B67" t="s">
        <v>17</v>
      </c>
      <c r="C67" t="s">
        <v>154</v>
      </c>
      <c r="D67" s="192" t="s">
        <v>158</v>
      </c>
      <c r="F67">
        <v>8000</v>
      </c>
    </row>
    <row r="69" spans="2:7">
      <c r="B69" t="s">
        <v>83</v>
      </c>
      <c r="C69" t="s">
        <v>155</v>
      </c>
      <c r="D69" s="429" t="s">
        <v>156</v>
      </c>
      <c r="E69" s="429"/>
      <c r="F69" s="429"/>
      <c r="G69" s="429"/>
    </row>
  </sheetData>
  <mergeCells count="74">
    <mergeCell ref="A4:B4"/>
    <mergeCell ref="A1:B1"/>
    <mergeCell ref="C1:D1"/>
    <mergeCell ref="A2:B2"/>
    <mergeCell ref="C2:F2"/>
    <mergeCell ref="A3:B3"/>
    <mergeCell ref="C3:I3"/>
    <mergeCell ref="C4:I4"/>
    <mergeCell ref="C24:E24"/>
    <mergeCell ref="C11:E11"/>
    <mergeCell ref="F34:H34"/>
    <mergeCell ref="C34:E34"/>
    <mergeCell ref="C12:E12"/>
    <mergeCell ref="C13:E13"/>
    <mergeCell ref="C14:E14"/>
    <mergeCell ref="C15:E15"/>
    <mergeCell ref="C16:E16"/>
    <mergeCell ref="C17:E17"/>
    <mergeCell ref="C18:E18"/>
    <mergeCell ref="C19:E19"/>
    <mergeCell ref="C20:E20"/>
    <mergeCell ref="C21:E21"/>
    <mergeCell ref="C22:E22"/>
    <mergeCell ref="C23:E23"/>
    <mergeCell ref="C40:E40"/>
    <mergeCell ref="C41:E41"/>
    <mergeCell ref="C42:E42"/>
    <mergeCell ref="C43:E43"/>
    <mergeCell ref="C25:E25"/>
    <mergeCell ref="C26:E26"/>
    <mergeCell ref="C35:E35"/>
    <mergeCell ref="C36:E36"/>
    <mergeCell ref="C37:E37"/>
    <mergeCell ref="C38:E38"/>
    <mergeCell ref="C49:E49"/>
    <mergeCell ref="F35:H35"/>
    <mergeCell ref="F36:H36"/>
    <mergeCell ref="F37:H37"/>
    <mergeCell ref="F38:H38"/>
    <mergeCell ref="F39:H39"/>
    <mergeCell ref="F40:H40"/>
    <mergeCell ref="F42:H42"/>
    <mergeCell ref="F43:H43"/>
    <mergeCell ref="F44:H44"/>
    <mergeCell ref="C44:E44"/>
    <mergeCell ref="C45:E45"/>
    <mergeCell ref="C46:E46"/>
    <mergeCell ref="C47:E47"/>
    <mergeCell ref="C48:E48"/>
    <mergeCell ref="C39:E39"/>
    <mergeCell ref="A5:I5"/>
    <mergeCell ref="D69:G69"/>
    <mergeCell ref="F11:G11"/>
    <mergeCell ref="F12:G12"/>
    <mergeCell ref="F13:G13"/>
    <mergeCell ref="F14:G14"/>
    <mergeCell ref="F15:G15"/>
    <mergeCell ref="F16:G16"/>
    <mergeCell ref="F17:G17"/>
    <mergeCell ref="F18:G18"/>
    <mergeCell ref="F45:H45"/>
    <mergeCell ref="F46:H46"/>
    <mergeCell ref="F47:H47"/>
    <mergeCell ref="F48:H48"/>
    <mergeCell ref="F49:H49"/>
    <mergeCell ref="F41:H41"/>
    <mergeCell ref="F25:G25"/>
    <mergeCell ref="F26:G26"/>
    <mergeCell ref="F19:G19"/>
    <mergeCell ref="F20:G20"/>
    <mergeCell ref="F21:G21"/>
    <mergeCell ref="F22:G22"/>
    <mergeCell ref="F23:G23"/>
    <mergeCell ref="F24:G24"/>
  </mergeCells>
  <phoneticPr fontId="4" type="noConversion"/>
  <pageMargins left="0.75" right="0.75" top="1" bottom="1" header="0.5" footer="0.5"/>
  <pageSetup scale="81" orientation="portrait" horizontalDpi="4294967292" verticalDpi="429496729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K56"/>
  <sheetViews>
    <sheetView workbookViewId="0">
      <selection activeCell="H18" sqref="H18"/>
    </sheetView>
  </sheetViews>
  <sheetFormatPr baseColWidth="10" defaultRowHeight="12"/>
  <cols>
    <col min="1" max="1" width="2.5" customWidth="1"/>
    <col min="2" max="2" width="19.6640625" customWidth="1"/>
    <col min="3" max="3" width="65.1640625" customWidth="1"/>
    <col min="4" max="4" width="7.33203125" customWidth="1"/>
    <col min="6" max="6" width="20.5" customWidth="1"/>
    <col min="7" max="7" width="9.6640625" customWidth="1"/>
    <col min="8" max="8" width="13.33203125" customWidth="1"/>
    <col min="9" max="9" width="12.33203125" customWidth="1"/>
  </cols>
  <sheetData>
    <row r="1" spans="1:11" ht="18" customHeight="1">
      <c r="A1" s="444" t="s">
        <v>190</v>
      </c>
      <c r="B1" s="444"/>
      <c r="C1" s="193"/>
      <c r="D1" s="162"/>
      <c r="E1" s="12"/>
      <c r="F1" s="12"/>
      <c r="G1" s="178"/>
      <c r="H1" s="178"/>
      <c r="I1" s="178"/>
      <c r="J1" s="178"/>
    </row>
    <row r="2" spans="1:11" ht="13">
      <c r="A2" s="444" t="s">
        <v>188</v>
      </c>
      <c r="B2" s="444"/>
      <c r="C2" s="50" t="e">
        <f>'Budget Just Y1'!E2:G2</f>
        <v>#VALUE!</v>
      </c>
      <c r="D2" s="193"/>
      <c r="E2" s="193"/>
      <c r="F2" s="193"/>
      <c r="G2" s="13"/>
      <c r="H2" s="13"/>
      <c r="I2" s="33"/>
      <c r="J2" s="161"/>
    </row>
    <row r="3" spans="1:11" ht="13">
      <c r="A3" s="444" t="s">
        <v>189</v>
      </c>
      <c r="B3" s="444"/>
      <c r="C3" s="451" t="e">
        <f>'Budget Just Y1'!E3:L3</f>
        <v>#VALUE!</v>
      </c>
      <c r="D3" s="451"/>
      <c r="E3" s="451"/>
      <c r="F3" s="451"/>
      <c r="G3" s="162"/>
      <c r="H3" s="162"/>
      <c r="I3" s="162"/>
      <c r="J3" s="161"/>
    </row>
    <row r="4" spans="1:11" ht="27" customHeight="1">
      <c r="A4" s="443" t="s">
        <v>203</v>
      </c>
      <c r="B4" s="443"/>
      <c r="C4" s="450" t="e">
        <f>'Budget Just Y1'!C4:P4</f>
        <v>#REF!</v>
      </c>
      <c r="D4" s="450"/>
      <c r="E4" s="450"/>
      <c r="F4" s="450"/>
      <c r="G4" s="203"/>
      <c r="H4" s="203"/>
      <c r="I4" s="203"/>
      <c r="J4" s="190"/>
    </row>
    <row r="5" spans="1:11" ht="16">
      <c r="B5" s="448" t="s">
        <v>164</v>
      </c>
      <c r="C5" s="448"/>
      <c r="D5" s="448"/>
      <c r="E5" s="448"/>
      <c r="F5" s="448"/>
      <c r="J5" s="191"/>
    </row>
    <row r="6" spans="1:11" ht="13">
      <c r="B6" s="449" t="s">
        <v>165</v>
      </c>
      <c r="C6" s="449"/>
      <c r="D6" s="449"/>
      <c r="E6" s="449"/>
      <c r="F6" s="449"/>
    </row>
    <row r="7" spans="1:11" ht="13">
      <c r="B7" s="198" t="s">
        <v>159</v>
      </c>
      <c r="C7" s="199"/>
      <c r="D7" s="177"/>
      <c r="E7" s="177"/>
      <c r="F7" s="177"/>
      <c r="K7" s="4"/>
    </row>
    <row r="8" spans="1:11" ht="42">
      <c r="B8" s="206" t="s">
        <v>166</v>
      </c>
      <c r="C8" s="200" t="s">
        <v>160</v>
      </c>
      <c r="D8" s="200" t="s">
        <v>161</v>
      </c>
      <c r="E8" s="200" t="s">
        <v>162</v>
      </c>
      <c r="F8" s="206" t="s">
        <v>163</v>
      </c>
      <c r="K8" s="4"/>
    </row>
    <row r="9" spans="1:11" ht="19" customHeight="1">
      <c r="B9" s="201"/>
      <c r="C9" s="207"/>
      <c r="D9" s="201"/>
      <c r="E9" s="204"/>
      <c r="F9" s="201"/>
      <c r="K9" s="4"/>
    </row>
    <row r="10" spans="1:11" ht="19" customHeight="1">
      <c r="B10" s="201"/>
      <c r="C10" s="207"/>
      <c r="D10" s="201"/>
      <c r="E10" s="204"/>
      <c r="F10" s="201"/>
      <c r="K10" s="4"/>
    </row>
    <row r="11" spans="1:11" ht="25" customHeight="1">
      <c r="B11" s="201"/>
      <c r="C11" s="207"/>
      <c r="D11" s="201"/>
      <c r="E11" s="204"/>
      <c r="F11" s="201"/>
    </row>
    <row r="12" spans="1:11" ht="13">
      <c r="B12" s="201"/>
      <c r="C12" s="207"/>
      <c r="D12" s="201"/>
      <c r="E12" s="204"/>
      <c r="F12" s="201"/>
    </row>
    <row r="13" spans="1:11" ht="13">
      <c r="B13" s="201"/>
      <c r="C13" s="207"/>
      <c r="D13" s="201"/>
      <c r="E13" s="204"/>
      <c r="F13" s="201"/>
    </row>
    <row r="14" spans="1:11" ht="13">
      <c r="B14" s="201"/>
      <c r="C14" s="207"/>
      <c r="D14" s="201"/>
      <c r="E14" s="204"/>
      <c r="F14" s="201"/>
    </row>
    <row r="15" spans="1:11" ht="13">
      <c r="B15" s="202"/>
      <c r="C15" s="208"/>
      <c r="D15" s="202"/>
      <c r="E15" s="205"/>
      <c r="F15" s="202"/>
    </row>
    <row r="16" spans="1:11" ht="13">
      <c r="B16" s="177"/>
      <c r="C16" s="177"/>
      <c r="D16" s="177"/>
      <c r="E16" s="177"/>
      <c r="F16" s="177"/>
    </row>
    <row r="17" spans="2:11" ht="13">
      <c r="B17" s="198" t="s">
        <v>159</v>
      </c>
      <c r="C17" s="199"/>
      <c r="D17" s="177"/>
      <c r="E17" s="177"/>
      <c r="F17" s="177"/>
    </row>
    <row r="18" spans="2:11" ht="42">
      <c r="B18" s="206" t="s">
        <v>166</v>
      </c>
      <c r="C18" s="200" t="s">
        <v>160</v>
      </c>
      <c r="D18" s="200" t="s">
        <v>161</v>
      </c>
      <c r="E18" s="200" t="s">
        <v>162</v>
      </c>
      <c r="F18" s="206" t="s">
        <v>163</v>
      </c>
    </row>
    <row r="19" spans="2:11" ht="13">
      <c r="B19" s="201"/>
      <c r="C19" s="207"/>
      <c r="D19" s="201"/>
      <c r="E19" s="201"/>
      <c r="F19" s="201"/>
    </row>
    <row r="20" spans="2:11" ht="13">
      <c r="B20" s="201"/>
      <c r="C20" s="207"/>
      <c r="D20" s="201"/>
      <c r="E20" s="201"/>
      <c r="F20" s="201"/>
    </row>
    <row r="21" spans="2:11" ht="13">
      <c r="B21" s="201"/>
      <c r="C21" s="207"/>
      <c r="D21" s="201"/>
      <c r="E21" s="201"/>
      <c r="F21" s="201"/>
    </row>
    <row r="22" spans="2:11" ht="13">
      <c r="B22" s="201"/>
      <c r="C22" s="207"/>
      <c r="D22" s="201"/>
      <c r="E22" s="201"/>
      <c r="F22" s="201"/>
    </row>
    <row r="23" spans="2:11" ht="13">
      <c r="B23" s="201"/>
      <c r="C23" s="207"/>
      <c r="D23" s="201"/>
      <c r="E23" s="201"/>
      <c r="F23" s="201"/>
    </row>
    <row r="24" spans="2:11" ht="13">
      <c r="B24" s="202"/>
      <c r="C24" s="208"/>
      <c r="D24" s="202"/>
      <c r="E24" s="202"/>
      <c r="F24" s="202"/>
    </row>
    <row r="25" spans="2:11" ht="13">
      <c r="B25" s="177"/>
      <c r="C25" s="177"/>
      <c r="D25" s="177"/>
      <c r="E25" s="177"/>
      <c r="F25" s="177"/>
    </row>
    <row r="26" spans="2:11" ht="13">
      <c r="B26" s="198" t="s">
        <v>159</v>
      </c>
      <c r="C26" s="199"/>
      <c r="D26" s="177"/>
      <c r="E26" s="177"/>
      <c r="F26" s="177"/>
    </row>
    <row r="27" spans="2:11" ht="42">
      <c r="B27" s="206" t="s">
        <v>166</v>
      </c>
      <c r="C27" s="200" t="s">
        <v>160</v>
      </c>
      <c r="D27" s="200" t="s">
        <v>161</v>
      </c>
      <c r="E27" s="200" t="s">
        <v>162</v>
      </c>
      <c r="F27" s="206" t="s">
        <v>163</v>
      </c>
    </row>
    <row r="28" spans="2:11" ht="13">
      <c r="B28" s="201"/>
      <c r="C28" s="207"/>
      <c r="D28" s="201"/>
      <c r="E28" s="201"/>
      <c r="F28" s="201"/>
    </row>
    <row r="29" spans="2:11" ht="13">
      <c r="B29" s="201"/>
      <c r="C29" s="207"/>
      <c r="D29" s="201"/>
      <c r="E29" s="201"/>
      <c r="F29" s="201"/>
    </row>
    <row r="30" spans="2:11" ht="13">
      <c r="B30" s="201"/>
      <c r="C30" s="207"/>
      <c r="D30" s="201"/>
      <c r="E30" s="201"/>
      <c r="F30" s="201"/>
      <c r="J30" s="3"/>
      <c r="K30" s="4"/>
    </row>
    <row r="31" spans="2:11" ht="13">
      <c r="B31" s="201"/>
      <c r="C31" s="207"/>
      <c r="D31" s="201"/>
      <c r="E31" s="201"/>
      <c r="F31" s="201"/>
      <c r="K31" s="4"/>
    </row>
    <row r="32" spans="2:11" ht="13">
      <c r="B32" s="201"/>
      <c r="C32" s="207"/>
      <c r="D32" s="201"/>
      <c r="E32" s="201"/>
      <c r="F32" s="201"/>
      <c r="K32" s="4"/>
    </row>
    <row r="33" spans="2:11" ht="13">
      <c r="B33" s="202"/>
      <c r="C33" s="208"/>
      <c r="D33" s="202"/>
      <c r="E33" s="202"/>
      <c r="F33" s="202"/>
      <c r="K33" s="4"/>
    </row>
    <row r="34" spans="2:11" ht="28" customHeight="1">
      <c r="B34" s="177"/>
      <c r="C34" s="177"/>
      <c r="D34" s="177"/>
      <c r="E34" s="177"/>
      <c r="F34" s="177"/>
    </row>
    <row r="43" spans="2:11">
      <c r="B43" t="s">
        <v>167</v>
      </c>
    </row>
    <row r="53" spans="11:11">
      <c r="K53" s="4"/>
    </row>
    <row r="54" spans="11:11">
      <c r="K54" s="4"/>
    </row>
    <row r="56" spans="11:11">
      <c r="K56" s="4"/>
    </row>
  </sheetData>
  <mergeCells count="8">
    <mergeCell ref="A1:B1"/>
    <mergeCell ref="A2:B2"/>
    <mergeCell ref="A3:B3"/>
    <mergeCell ref="B5:F5"/>
    <mergeCell ref="B6:F6"/>
    <mergeCell ref="C4:F4"/>
    <mergeCell ref="C3:F3"/>
    <mergeCell ref="A4:B4"/>
  </mergeCells>
  <phoneticPr fontId="4" type="noConversion"/>
  <pageMargins left="0.75" right="0.75" top="1" bottom="1" header="0.5" footer="0.5"/>
  <pageSetup scale="86" orientation="landscape" horizontalDpi="4294967292" verticalDpi="429496729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H70"/>
  <sheetViews>
    <sheetView workbookViewId="0">
      <selection activeCell="I2" sqref="I2"/>
    </sheetView>
  </sheetViews>
  <sheetFormatPr baseColWidth="10" defaultRowHeight="12"/>
  <cols>
    <col min="1" max="1" width="3.83203125" customWidth="1"/>
  </cols>
  <sheetData>
    <row r="1" spans="1:8">
      <c r="A1" s="453" t="s">
        <v>216</v>
      </c>
      <c r="B1" s="453"/>
      <c r="C1" s="453"/>
      <c r="D1" s="453"/>
      <c r="E1" s="453"/>
      <c r="F1" s="453"/>
      <c r="G1" s="453"/>
      <c r="H1" s="453"/>
    </row>
    <row r="2" spans="1:8" ht="57" customHeight="1">
      <c r="A2" s="454" t="s">
        <v>0</v>
      </c>
      <c r="B2" s="454"/>
      <c r="C2" s="454"/>
      <c r="D2" s="454"/>
      <c r="E2" s="454"/>
      <c r="F2" s="454"/>
      <c r="G2" s="454"/>
      <c r="H2" s="454"/>
    </row>
    <row r="3" spans="1:8">
      <c r="A3" s="210" t="s">
        <v>217</v>
      </c>
    </row>
    <row r="4" spans="1:8" ht="15">
      <c r="A4" s="211" t="s">
        <v>218</v>
      </c>
    </row>
    <row r="5" spans="1:8" ht="15">
      <c r="A5" s="211" t="s">
        <v>219</v>
      </c>
    </row>
    <row r="6" spans="1:8" ht="15">
      <c r="A6" s="211" t="s">
        <v>220</v>
      </c>
    </row>
    <row r="7" spans="1:8" ht="15">
      <c r="A7" s="211" t="s">
        <v>221</v>
      </c>
    </row>
    <row r="8" spans="1:8" ht="15">
      <c r="A8" s="211" t="s">
        <v>178</v>
      </c>
    </row>
    <row r="9" spans="1:8" ht="15">
      <c r="A9" s="211" t="s">
        <v>179</v>
      </c>
    </row>
    <row r="10" spans="1:8" ht="15">
      <c r="A10" s="211" t="s">
        <v>180</v>
      </c>
    </row>
    <row r="11" spans="1:8" ht="15">
      <c r="A11" s="211" t="s">
        <v>181</v>
      </c>
    </row>
    <row r="12" spans="1:8" ht="15">
      <c r="A12" s="211" t="s">
        <v>182</v>
      </c>
    </row>
    <row r="13" spans="1:8" ht="15">
      <c r="A13" s="211" t="s">
        <v>183</v>
      </c>
    </row>
    <row r="15" spans="1:8">
      <c r="A15" s="210" t="s">
        <v>184</v>
      </c>
    </row>
    <row r="16" spans="1:8" ht="15">
      <c r="A16" s="211" t="s">
        <v>185</v>
      </c>
    </row>
    <row r="17" spans="1:1" ht="15">
      <c r="A17" s="211" t="s">
        <v>186</v>
      </c>
    </row>
    <row r="18" spans="1:1" ht="15">
      <c r="A18" s="211" t="s">
        <v>187</v>
      </c>
    </row>
    <row r="19" spans="1:1" ht="15">
      <c r="A19" s="211" t="s">
        <v>235</v>
      </c>
    </row>
    <row r="20" spans="1:1" ht="15">
      <c r="A20" s="211" t="s">
        <v>236</v>
      </c>
    </row>
    <row r="21" spans="1:1" ht="15">
      <c r="A21" s="211" t="s">
        <v>237</v>
      </c>
    </row>
    <row r="23" spans="1:1">
      <c r="A23" s="210" t="s">
        <v>238</v>
      </c>
    </row>
    <row r="24" spans="1:1" ht="15">
      <c r="A24" s="211" t="s">
        <v>239</v>
      </c>
    </row>
    <row r="25" spans="1:1" ht="15">
      <c r="A25" s="211" t="s">
        <v>240</v>
      </c>
    </row>
    <row r="26" spans="1:1" ht="15">
      <c r="A26" s="211" t="s">
        <v>241</v>
      </c>
    </row>
    <row r="27" spans="1:1" ht="15">
      <c r="A27" s="211" t="s">
        <v>242</v>
      </c>
    </row>
    <row r="28" spans="1:1" ht="15">
      <c r="A28" s="211" t="s">
        <v>204</v>
      </c>
    </row>
    <row r="30" spans="1:1">
      <c r="A30" s="210" t="s">
        <v>205</v>
      </c>
    </row>
    <row r="31" spans="1:1" ht="15">
      <c r="A31" s="211" t="s">
        <v>206</v>
      </c>
    </row>
    <row r="32" spans="1:1" ht="15">
      <c r="A32" s="211" t="s">
        <v>207</v>
      </c>
    </row>
    <row r="33" spans="1:3" ht="15">
      <c r="A33" s="211" t="s">
        <v>208</v>
      </c>
    </row>
    <row r="34" spans="1:3" ht="15">
      <c r="A34" s="211" t="s">
        <v>209</v>
      </c>
    </row>
    <row r="35" spans="1:3" ht="15">
      <c r="A35" s="211" t="s">
        <v>210</v>
      </c>
    </row>
    <row r="36" spans="1:3" ht="15">
      <c r="A36" s="211" t="s">
        <v>211</v>
      </c>
    </row>
    <row r="37" spans="1:3" ht="15">
      <c r="A37" s="211" t="s">
        <v>212</v>
      </c>
    </row>
    <row r="39" spans="1:3">
      <c r="A39" s="452" t="s">
        <v>213</v>
      </c>
      <c r="B39" s="452"/>
      <c r="C39" s="452"/>
    </row>
    <row r="40" spans="1:3" ht="15">
      <c r="A40" s="212" t="s">
        <v>214</v>
      </c>
    </row>
    <row r="41" spans="1:3" ht="15">
      <c r="A41" s="212" t="s">
        <v>215</v>
      </c>
    </row>
    <row r="42" spans="1:3" ht="15">
      <c r="A42" s="212" t="s">
        <v>243</v>
      </c>
    </row>
    <row r="43" spans="1:3" ht="15">
      <c r="A43" s="212" t="s">
        <v>244</v>
      </c>
    </row>
    <row r="44" spans="1:3" ht="15">
      <c r="A44" s="212" t="s">
        <v>245</v>
      </c>
    </row>
    <row r="45" spans="1:3" ht="15">
      <c r="A45" s="212" t="s">
        <v>246</v>
      </c>
    </row>
    <row r="46" spans="1:3" ht="15">
      <c r="A46" s="211"/>
    </row>
    <row r="47" spans="1:3">
      <c r="A47" s="452" t="s">
        <v>247</v>
      </c>
      <c r="B47" s="452"/>
      <c r="C47" s="452"/>
    </row>
    <row r="48" spans="1:3" ht="15">
      <c r="A48" s="212" t="s">
        <v>248</v>
      </c>
    </row>
    <row r="49" spans="1:4" ht="15">
      <c r="A49" s="212" t="s">
        <v>249</v>
      </c>
    </row>
    <row r="50" spans="1:4" ht="15">
      <c r="A50" s="212" t="s">
        <v>250</v>
      </c>
    </row>
    <row r="51" spans="1:4" ht="15">
      <c r="A51" s="212" t="s">
        <v>251</v>
      </c>
    </row>
    <row r="52" spans="1:4" ht="15">
      <c r="A52" s="212" t="s">
        <v>252</v>
      </c>
    </row>
    <row r="53" spans="1:4" ht="15">
      <c r="A53" s="212" t="s">
        <v>253</v>
      </c>
    </row>
    <row r="54" spans="1:4" ht="15">
      <c r="A54" s="211"/>
    </row>
    <row r="55" spans="1:4">
      <c r="A55" s="452" t="s">
        <v>254</v>
      </c>
      <c r="B55" s="452"/>
      <c r="C55" s="452"/>
      <c r="D55" s="452"/>
    </row>
    <row r="56" spans="1:4" ht="15">
      <c r="A56" s="212" t="s">
        <v>222</v>
      </c>
    </row>
    <row r="57" spans="1:4" ht="15">
      <c r="A57" s="212" t="s">
        <v>223</v>
      </c>
    </row>
    <row r="58" spans="1:4" ht="15">
      <c r="A58" s="212" t="s">
        <v>224</v>
      </c>
    </row>
    <row r="59" spans="1:4" ht="15">
      <c r="A59" s="212" t="s">
        <v>225</v>
      </c>
    </row>
    <row r="60" spans="1:4" ht="15">
      <c r="A60" s="212" t="s">
        <v>226</v>
      </c>
    </row>
    <row r="61" spans="1:4" ht="15">
      <c r="A61" s="211"/>
    </row>
    <row r="62" spans="1:4">
      <c r="A62" s="452" t="s">
        <v>227</v>
      </c>
      <c r="B62" s="452"/>
      <c r="C62" s="452"/>
      <c r="D62" s="452"/>
    </row>
    <row r="63" spans="1:4" ht="15">
      <c r="A63" s="212" t="s">
        <v>228</v>
      </c>
    </row>
    <row r="64" spans="1:4" ht="15">
      <c r="A64" s="212" t="s">
        <v>229</v>
      </c>
    </row>
    <row r="65" spans="1:1" ht="15">
      <c r="A65" s="212" t="s">
        <v>230</v>
      </c>
    </row>
    <row r="66" spans="1:1" ht="15">
      <c r="A66" s="212" t="s">
        <v>231</v>
      </c>
    </row>
    <row r="67" spans="1:1" ht="15">
      <c r="A67" s="212" t="s">
        <v>232</v>
      </c>
    </row>
    <row r="68" spans="1:1" ht="15">
      <c r="A68" s="212" t="s">
        <v>233</v>
      </c>
    </row>
    <row r="69" spans="1:1" ht="15">
      <c r="A69" s="212" t="s">
        <v>234</v>
      </c>
    </row>
    <row r="70" spans="1:1" ht="15">
      <c r="A70" s="212" t="s">
        <v>263</v>
      </c>
    </row>
  </sheetData>
  <mergeCells count="6">
    <mergeCell ref="A62:D62"/>
    <mergeCell ref="A1:H1"/>
    <mergeCell ref="A2:H2"/>
    <mergeCell ref="A39:C39"/>
    <mergeCell ref="A47:C47"/>
    <mergeCell ref="A55:D55"/>
  </mergeCells>
  <phoneticPr fontId="8" type="noConversion"/>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8</vt:i4>
      </vt:variant>
      <vt:variant>
        <vt:lpstr>Named Ranges</vt:lpstr>
      </vt:variant>
      <vt:variant>
        <vt:i4>6</vt:i4>
      </vt:variant>
    </vt:vector>
  </HeadingPairs>
  <TitlesOfParts>
    <vt:vector size="14" baseType="lpstr">
      <vt:lpstr>Cover Sheet</vt:lpstr>
      <vt:lpstr>Budget Just Y1</vt:lpstr>
      <vt:lpstr>Cum Budget</vt:lpstr>
      <vt:lpstr>BUDGET JUSTYr 1 Example</vt:lpstr>
      <vt:lpstr>Cum Budget Example</vt:lpstr>
      <vt:lpstr>Matching Funds</vt:lpstr>
      <vt:lpstr>Current Research Support</vt:lpstr>
      <vt:lpstr>NOAA Checklist</vt:lpstr>
      <vt:lpstr>'Budget Just Y1'!Print_Area</vt:lpstr>
      <vt:lpstr>'BUDGET JUSTYr 1 Example'!Print_Area</vt:lpstr>
      <vt:lpstr>'Cover Sheet'!Print_Area</vt:lpstr>
      <vt:lpstr>'Cum Budget'!Print_Area</vt:lpstr>
      <vt:lpstr>'Current Research Support'!Print_Area</vt:lpstr>
      <vt:lpstr>'Matching Funds'!Print_Area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California Sea Grant</dc:creator>
  <cp:lastModifiedBy>Microsoft Office User</cp:lastModifiedBy>
  <cp:lastPrinted>2009-04-07T22:40:03Z</cp:lastPrinted>
  <dcterms:created xsi:type="dcterms:W3CDTF">2003-04-14T21:45:34Z</dcterms:created>
  <dcterms:modified xsi:type="dcterms:W3CDTF">2020-05-15T17:51:53Z</dcterms:modified>
</cp:coreProperties>
</file>